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бюджета'!$A$1:$O$37</definedName>
  </definedNames>
  <calcPr calcId="125725"/>
</workbook>
</file>

<file path=xl/calcChain.xml><?xml version="1.0" encoding="utf-8"?>
<calcChain xmlns="http://schemas.openxmlformats.org/spreadsheetml/2006/main">
  <c r="F34" i="2"/>
  <c r="H18"/>
  <c r="G18"/>
  <c r="F18"/>
  <c r="E18"/>
  <c r="C18" s="1"/>
  <c r="N22"/>
  <c r="C22" s="1"/>
  <c r="I18"/>
  <c r="H16"/>
  <c r="H14"/>
  <c r="D10"/>
  <c r="J14"/>
  <c r="I14"/>
  <c r="B32"/>
  <c r="D36"/>
  <c r="C36" s="1"/>
  <c r="B36"/>
  <c r="B10"/>
  <c r="O36"/>
  <c r="N36"/>
  <c r="M36"/>
  <c r="L36"/>
  <c r="K36"/>
  <c r="J36"/>
  <c r="I36"/>
  <c r="H36"/>
  <c r="G36"/>
  <c r="F36"/>
  <c r="E36"/>
  <c r="O34"/>
  <c r="N34"/>
  <c r="M34"/>
  <c r="L34"/>
  <c r="K34"/>
  <c r="J34"/>
  <c r="I34"/>
  <c r="H34"/>
  <c r="G34"/>
  <c r="E34"/>
  <c r="D34"/>
  <c r="B34"/>
  <c r="O32"/>
  <c r="N32"/>
  <c r="M32"/>
  <c r="L32"/>
  <c r="K32"/>
  <c r="J32"/>
  <c r="I32"/>
  <c r="H32"/>
  <c r="G32"/>
  <c r="F32"/>
  <c r="E32"/>
  <c r="D32"/>
  <c r="O30"/>
  <c r="N30"/>
  <c r="M30"/>
  <c r="L30"/>
  <c r="K30"/>
  <c r="J30"/>
  <c r="I30"/>
  <c r="H30"/>
  <c r="G30"/>
  <c r="F30"/>
  <c r="E30"/>
  <c r="D30"/>
  <c r="B30"/>
  <c r="O28"/>
  <c r="N28"/>
  <c r="M28"/>
  <c r="L28"/>
  <c r="K28"/>
  <c r="J28"/>
  <c r="I28"/>
  <c r="H28"/>
  <c r="G28"/>
  <c r="F28"/>
  <c r="E28"/>
  <c r="D28"/>
  <c r="B28"/>
  <c r="O26"/>
  <c r="N26"/>
  <c r="M26"/>
  <c r="L26"/>
  <c r="K26"/>
  <c r="J26"/>
  <c r="I26"/>
  <c r="H26"/>
  <c r="G26"/>
  <c r="F26"/>
  <c r="E26"/>
  <c r="D26"/>
  <c r="B26"/>
  <c r="O24"/>
  <c r="N24"/>
  <c r="M24"/>
  <c r="L24"/>
  <c r="K24"/>
  <c r="J24"/>
  <c r="I24"/>
  <c r="H24"/>
  <c r="G24"/>
  <c r="F24"/>
  <c r="E24"/>
  <c r="D24"/>
  <c r="B24"/>
  <c r="B22"/>
  <c r="O20"/>
  <c r="N20"/>
  <c r="M20"/>
  <c r="L20"/>
  <c r="K20"/>
  <c r="J20"/>
  <c r="I20"/>
  <c r="H20"/>
  <c r="G20"/>
  <c r="F20"/>
  <c r="E20"/>
  <c r="D20"/>
  <c r="B20"/>
  <c r="O18"/>
  <c r="N18"/>
  <c r="M18"/>
  <c r="L18"/>
  <c r="K18"/>
  <c r="J18"/>
  <c r="B18"/>
  <c r="O16"/>
  <c r="N16"/>
  <c r="M16"/>
  <c r="L16"/>
  <c r="K16"/>
  <c r="J16"/>
  <c r="I16"/>
  <c r="G16"/>
  <c r="F16"/>
  <c r="B16"/>
  <c r="O14"/>
  <c r="N14"/>
  <c r="M14"/>
  <c r="L14"/>
  <c r="K14"/>
  <c r="G14"/>
  <c r="F14"/>
  <c r="C14" s="1"/>
  <c r="E14"/>
  <c r="B14"/>
  <c r="O12"/>
  <c r="N12"/>
  <c r="M12"/>
  <c r="L12"/>
  <c r="K12"/>
  <c r="J12"/>
  <c r="I12"/>
  <c r="H12"/>
  <c r="G12"/>
  <c r="F12"/>
  <c r="E12"/>
  <c r="D12"/>
  <c r="C12" s="1"/>
  <c r="B12"/>
  <c r="O10"/>
  <c r="N10"/>
  <c r="M10"/>
  <c r="L10"/>
  <c r="K10"/>
  <c r="J10"/>
  <c r="I10"/>
  <c r="H10"/>
  <c r="G10"/>
  <c r="F10"/>
  <c r="E10"/>
  <c r="C24" l="1"/>
  <c r="C16"/>
  <c r="C26"/>
  <c r="C10"/>
  <c r="C32"/>
  <c r="C28"/>
  <c r="C20"/>
  <c r="C30"/>
  <c r="C34"/>
</calcChain>
</file>

<file path=xl/sharedStrings.xml><?xml version="1.0" encoding="utf-8"?>
<sst xmlns="http://schemas.openxmlformats.org/spreadsheetml/2006/main" count="49" uniqueCount="35">
  <si>
    <t>Единица измерения: тыс. руб.</t>
  </si>
  <si>
    <t>Наименование показателя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</si>
  <si>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</si>
  <si>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</si>
  <si>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</si>
  <si>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</si>
  <si>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</si>
  <si>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</si>
  <si>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</si>
  <si>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</si>
  <si>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</si>
  <si>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</si>
  <si>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</si>
  <si>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</si>
  <si>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Муниципальная программа Кирово-Чепецкого района Развитие системы образования Кирово-Чепецкого района</t>
  </si>
  <si>
    <t xml:space="preserve">    Муниципальная программа Кирово-Чепецкого района Развитие культуры, молодежной политики и спорта Кирово-Чепецкого района</t>
  </si>
  <si>
    <t xml:space="preserve">    Муниципальная программа Кирово-Чепецкого района Обеспечение безопасности и жизнедеятельности населения Кирово-Чепецкого района</t>
  </si>
  <si>
    <t xml:space="preserve">    Муниципальная программа Кирово-Чепецкого района Территориальное развитие Кирово-Чепецкого района</t>
  </si>
  <si>
    <t xml:space="preserve">    Муниципальная программа Кирово-Чепецкого района Развитие жилищно-коммунальной инфраструктуры, повышение энергоэффективности и охрана окружающей среды по Кирово-Чепецкому району</t>
  </si>
  <si>
    <t xml:space="preserve">    Муниципальная программа Кирово-Чепецкого района Развитие транспортной системы Кирово-Чепецкого района</t>
  </si>
  <si>
    <t xml:space="preserve">    Муниципальная программа Кирово-Чепецкого района Развитие малого и среднего предпринимательства Кирово-Чепецкого района</t>
  </si>
  <si>
    <t xml:space="preserve">    Муниципальная программа Кирово-Чепецкого района Развитие агропромышленного комплекса Кирово-Чепецкого района</t>
  </si>
  <si>
    <t xml:space="preserve">    Муниципальная программа Кирово-Чепецкого района Управление имуществом и земельными ресурсами Кирово-Чепецкого района</t>
  </si>
  <si>
    <t xml:space="preserve">    Муниципальная программа Кирово-Чепецкого района Оказание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детям, попавшим в сложную жизненную ситуацию в Кирово-Чепецком районе</t>
  </si>
  <si>
    <t xml:space="preserve">    Муниципальная программа Кирово-Чепецкого района Развитие муниципального управления Кирово-Чепецкого района</t>
  </si>
  <si>
    <t xml:space="preserve">    Муниципальная программа Кирово-Чепецкого района Управление муниципальными финансами и регулирование межбюджетных отношений в Кирово-Чепецком районе</t>
  </si>
  <si>
    <t>ВСЕГО РАСХОДОВ:</t>
  </si>
  <si>
    <t>Приложение № 4</t>
  </si>
  <si>
    <t>к пояснительной записке</t>
  </si>
  <si>
    <t>в том числе по месяцам</t>
  </si>
  <si>
    <t>0%</t>
  </si>
  <si>
    <t>Кассовый расход</t>
  </si>
  <si>
    <t>Уточненная роспись / процент исполнения</t>
  </si>
  <si>
    <t>Не программные мероприятия</t>
  </si>
  <si>
    <t>Ежемесячный кассовый расход бюджета Кирово-Чепецкого района  на реализацию муниципальных программ и непрограммных направлений деятельности  за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</si>
</sst>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9" fillId="0" borderId="1" xfId="0" applyFont="1" applyFill="1" applyBorder="1"/>
    <xf numFmtId="165" fontId="7" fillId="0" borderId="2" xfId="9" applyNumberFormat="1" applyFont="1" applyFill="1" applyProtection="1">
      <alignment horizontal="right" vertical="top" shrinkToFit="1"/>
    </xf>
    <xf numFmtId="165" fontId="7" fillId="0" borderId="4" xfId="9" applyNumberFormat="1" applyFont="1" applyFill="1" applyBorder="1" applyProtection="1">
      <alignment horizontal="right" vertical="top" shrinkToFit="1"/>
    </xf>
    <xf numFmtId="49" fontId="7" fillId="0" borderId="2" xfId="9" applyNumberFormat="1" applyFont="1" applyFill="1" applyProtection="1">
      <alignment horizontal="right" vertical="top" shrinkToFit="1"/>
    </xf>
    <xf numFmtId="165" fontId="7" fillId="0" borderId="3" xfId="9" applyNumberFormat="1" applyFont="1" applyFill="1" applyBorder="1" applyProtection="1">
      <alignment horizontal="right" vertical="top" shrinkToFit="1"/>
    </xf>
    <xf numFmtId="165" fontId="7" fillId="0" borderId="9" xfId="9" applyNumberFormat="1" applyFont="1" applyFill="1" applyBorder="1" applyProtection="1">
      <alignment horizontal="right" vertical="top" shrinkToFit="1"/>
    </xf>
    <xf numFmtId="165" fontId="7" fillId="0" borderId="10" xfId="9" applyNumberFormat="1" applyFont="1" applyFill="1" applyBorder="1" applyProtection="1">
      <alignment horizontal="right" vertical="top" shrinkToFit="1"/>
    </xf>
    <xf numFmtId="0" fontId="1" fillId="0" borderId="1" xfId="2" applyNumberFormat="1" applyFill="1" applyProtection="1"/>
    <xf numFmtId="0" fontId="1" fillId="0" borderId="1" xfId="2" applyFill="1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horizontal="left" wrapText="1"/>
    </xf>
    <xf numFmtId="0" fontId="2" fillId="0" borderId="1" xfId="4" applyNumberFormat="1" applyFill="1" applyAlignment="1" applyProtection="1">
      <alignment horizontal="left" wrapText="1"/>
    </xf>
    <xf numFmtId="0" fontId="2" fillId="0" borderId="1" xfId="4" applyFill="1" applyAlignment="1"/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1" fillId="0" borderId="8" xfId="14" applyNumberFormat="1" applyFill="1" applyBorder="1" applyProtection="1">
      <alignment horizontal="left" wrapText="1"/>
    </xf>
    <xf numFmtId="0" fontId="0" fillId="0" borderId="0" xfId="0" applyFill="1" applyAlignment="1" applyProtection="1">
      <alignment horizontal="left" wrapText="1"/>
      <protection locked="0"/>
    </xf>
    <xf numFmtId="10" fontId="7" fillId="0" borderId="2" xfId="9" applyNumberFormat="1" applyFont="1" applyFill="1" applyProtection="1">
      <alignment horizontal="right" vertical="top" shrinkToFit="1"/>
    </xf>
    <xf numFmtId="164" fontId="1" fillId="0" borderId="1" xfId="14" applyNumberFormat="1" applyFill="1" applyProtection="1">
      <alignment horizontal="left" wrapText="1"/>
    </xf>
    <xf numFmtId="0" fontId="1" fillId="0" borderId="1" xfId="1" applyNumberFormat="1" applyFill="1" applyProtection="1">
      <alignment wrapText="1"/>
    </xf>
    <xf numFmtId="0" fontId="1" fillId="0" borderId="1" xfId="14" applyNumberFormat="1" applyFill="1" applyProtection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1" fillId="0" borderId="1" xfId="1" applyNumberFormat="1" applyFill="1" applyProtection="1">
      <alignment wrapText="1"/>
    </xf>
    <xf numFmtId="0" fontId="8" fillId="0" borderId="1" xfId="3" applyFont="1" applyFill="1" applyAlignment="1">
      <alignment horizontal="center" wrapText="1"/>
    </xf>
    <xf numFmtId="0" fontId="7" fillId="0" borderId="5" xfId="6" applyNumberFormat="1" applyFont="1" applyFill="1" applyBorder="1" applyProtection="1">
      <alignment horizontal="center" vertical="center" wrapText="1"/>
    </xf>
    <xf numFmtId="0" fontId="7" fillId="0" borderId="6" xfId="6" applyNumberFormat="1" applyFont="1" applyFill="1" applyBorder="1" applyProtection="1">
      <alignment horizontal="center" vertical="center" wrapText="1"/>
    </xf>
    <xf numFmtId="0" fontId="1" fillId="0" borderId="1" xfId="14" applyNumberFormat="1" applyFill="1" applyProtection="1">
      <alignment horizontal="left" wrapText="1"/>
    </xf>
    <xf numFmtId="0" fontId="1" fillId="0" borderId="1" xfId="14" applyFill="1">
      <alignment horizontal="left" wrapText="1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2" xfId="6" applyNumberFormat="1" applyFont="1" applyFill="1" applyAlignment="1" applyProtection="1">
      <alignment horizontal="left" vertical="center" wrapText="1"/>
    </xf>
    <xf numFmtId="0" fontId="7" fillId="0" borderId="2" xfId="6" applyFont="1" applyFill="1" applyAlignment="1">
      <alignment horizontal="left" vertical="center" wrapText="1"/>
    </xf>
    <xf numFmtId="0" fontId="7" fillId="0" borderId="5" xfId="7" applyNumberFormat="1" applyFont="1" applyFill="1" applyBorder="1" applyAlignment="1" applyProtection="1">
      <alignment horizontal="left" vertical="top" wrapText="1"/>
    </xf>
    <xf numFmtId="0" fontId="7" fillId="0" borderId="6" xfId="7" applyNumberFormat="1" applyFont="1" applyFill="1" applyBorder="1" applyAlignment="1" applyProtection="1">
      <alignment horizontal="left" vertical="top" wrapText="1"/>
    </xf>
    <xf numFmtId="0" fontId="7" fillId="0" borderId="11" xfId="7" applyNumberFormat="1" applyFont="1" applyFill="1" applyBorder="1" applyAlignment="1" applyProtection="1">
      <alignment horizontal="left" vertical="top" wrapText="1"/>
    </xf>
    <xf numFmtId="0" fontId="7" fillId="0" borderId="7" xfId="7" applyNumberFormat="1" applyFont="1" applyFill="1" applyBorder="1" applyAlignment="1" applyProtection="1">
      <alignment horizontal="left" vertical="center" wrapText="1"/>
    </xf>
    <xf numFmtId="0" fontId="7" fillId="0" borderId="7" xfId="11" applyNumberFormat="1" applyFont="1" applyFill="1" applyBorder="1" applyAlignment="1" applyProtection="1">
      <alignment horizontal="left" vertical="center" wrapText="1"/>
    </xf>
    <xf numFmtId="164" fontId="10" fillId="0" borderId="2" xfId="9" applyNumberFormat="1" applyFont="1" applyFill="1" applyProtection="1">
      <alignment horizontal="right" vertical="top" shrinkToFi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showGridLines="0" showZeros="0" tabSelected="1" view="pageBreakPreview" zoomScale="99" zoomScaleNormal="100" zoomScaleSheetLayoutView="99" workbookViewId="0">
      <pane ySplit="8" topLeftCell="A27" activePane="bottomLeft" state="frozen"/>
      <selection pane="bottomLeft" activeCell="O1" sqref="A1:O1048576"/>
    </sheetView>
  </sheetViews>
  <sheetFormatPr defaultColWidth="9.140625" defaultRowHeight="40.15" customHeight="1"/>
  <cols>
    <col min="1" max="1" width="27.28515625" style="19" customWidth="1"/>
    <col min="2" max="4" width="12" style="12" customWidth="1"/>
    <col min="5" max="15" width="11.7109375" style="12" customWidth="1"/>
    <col min="16" max="16" width="10.7109375" style="1" customWidth="1"/>
    <col min="17" max="16384" width="9.140625" style="1"/>
  </cols>
  <sheetData>
    <row r="1" spans="1:16" ht="15">
      <c r="A1" s="25"/>
      <c r="B1" s="25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3" t="s">
        <v>27</v>
      </c>
      <c r="P1" s="2"/>
    </row>
    <row r="2" spans="1:16" ht="15">
      <c r="A2" s="25"/>
      <c r="B2" s="25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3" t="s">
        <v>28</v>
      </c>
      <c r="P2" s="2"/>
    </row>
    <row r="3" spans="1:16" ht="15">
      <c r="A3" s="13"/>
      <c r="B3" s="22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3"/>
      <c r="P3" s="2"/>
    </row>
    <row r="4" spans="1:16" ht="15.75">
      <c r="A4" s="26" t="s">
        <v>34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"/>
    </row>
    <row r="5" spans="1:16" ht="15.75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2"/>
    </row>
    <row r="6" spans="1:16" ht="15">
      <c r="A6" s="31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2"/>
    </row>
    <row r="7" spans="1:16" ht="30.6" customHeight="1">
      <c r="A7" s="35" t="s">
        <v>1</v>
      </c>
      <c r="B7" s="27" t="s">
        <v>32</v>
      </c>
      <c r="C7" s="33" t="s">
        <v>31</v>
      </c>
      <c r="D7" s="34" t="s">
        <v>29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2"/>
    </row>
    <row r="8" spans="1:16" ht="40.15" customHeight="1">
      <c r="A8" s="36"/>
      <c r="B8" s="28"/>
      <c r="C8" s="34"/>
      <c r="D8" s="24" t="s">
        <v>2</v>
      </c>
      <c r="E8" s="24" t="s">
        <v>3</v>
      </c>
      <c r="F8" s="24" t="s">
        <v>4</v>
      </c>
      <c r="G8" s="24" t="s">
        <v>5</v>
      </c>
      <c r="H8" s="24" t="s">
        <v>6</v>
      </c>
      <c r="I8" s="24" t="s">
        <v>7</v>
      </c>
      <c r="J8" s="24" t="s">
        <v>8</v>
      </c>
      <c r="K8" s="24" t="s">
        <v>9</v>
      </c>
      <c r="L8" s="24" t="s">
        <v>10</v>
      </c>
      <c r="M8" s="24" t="s">
        <v>11</v>
      </c>
      <c r="N8" s="24" t="s">
        <v>12</v>
      </c>
      <c r="O8" s="24" t="s">
        <v>13</v>
      </c>
      <c r="P8" s="2"/>
    </row>
    <row r="9" spans="1:16" ht="40.15" customHeight="1">
      <c r="A9" s="37" t="s">
        <v>14</v>
      </c>
      <c r="B9" s="42">
        <v>458505.00799999997</v>
      </c>
      <c r="C9" s="42">
        <v>448760.28881</v>
      </c>
      <c r="D9" s="42">
        <v>21518.40725</v>
      </c>
      <c r="E9" s="42">
        <v>38757.053010000003</v>
      </c>
      <c r="F9" s="42">
        <v>37015.029600000002</v>
      </c>
      <c r="G9" s="42">
        <v>37705.67078</v>
      </c>
      <c r="H9" s="42">
        <v>40545.797420000003</v>
      </c>
      <c r="I9" s="42">
        <v>55147.460129999999</v>
      </c>
      <c r="J9" s="42">
        <v>31379.287550000001</v>
      </c>
      <c r="K9" s="42">
        <v>15758.13177</v>
      </c>
      <c r="L9" s="42">
        <v>28499.515149999999</v>
      </c>
      <c r="M9" s="42">
        <v>41191.233959999998</v>
      </c>
      <c r="N9" s="42">
        <v>40859.588989999997</v>
      </c>
      <c r="O9" s="42">
        <v>60383.1132</v>
      </c>
      <c r="P9" s="2"/>
    </row>
    <row r="10" spans="1:16" ht="40.15" customHeight="1">
      <c r="A10" s="38"/>
      <c r="B10" s="4">
        <f>C9/B9</f>
        <v>0.97874675517175602</v>
      </c>
      <c r="C10" s="4">
        <f>SUM(D10:O10)</f>
        <v>1</v>
      </c>
      <c r="D10" s="4">
        <f>D9/C9</f>
        <v>4.7950783049590759E-2</v>
      </c>
      <c r="E10" s="4">
        <f>E9/C9</f>
        <v>8.6364711799196872E-2</v>
      </c>
      <c r="F10" s="4">
        <f>F9/C9</f>
        <v>8.2482854483748105E-2</v>
      </c>
      <c r="G10" s="4">
        <f>G9/C9</f>
        <v>8.4021852468243133E-2</v>
      </c>
      <c r="H10" s="4">
        <f>H9/C9</f>
        <v>9.0350680376637849E-2</v>
      </c>
      <c r="I10" s="4">
        <f>I9/C9</f>
        <v>0.12288845850473371</v>
      </c>
      <c r="J10" s="4">
        <f>J9/C9</f>
        <v>6.9924385763299193E-2</v>
      </c>
      <c r="K10" s="4">
        <f>K9/C9</f>
        <v>3.5114808869979613E-2</v>
      </c>
      <c r="L10" s="4">
        <f>L9/C9</f>
        <v>6.3507212782961661E-2</v>
      </c>
      <c r="M10" s="4">
        <f>M9/C9</f>
        <v>9.1788946096876892E-2</v>
      </c>
      <c r="N10" s="4">
        <f>N9/C9</f>
        <v>9.1049921325145333E-2</v>
      </c>
      <c r="O10" s="4">
        <f>O9/C9</f>
        <v>0.13455538447958687</v>
      </c>
      <c r="P10" s="2"/>
    </row>
    <row r="11" spans="1:16" ht="40.15" customHeight="1">
      <c r="A11" s="37" t="s">
        <v>15</v>
      </c>
      <c r="B11" s="42">
        <v>70207.293040000004</v>
      </c>
      <c r="C11" s="42">
        <v>70153.170960000003</v>
      </c>
      <c r="D11" s="42">
        <v>3191.7745</v>
      </c>
      <c r="E11" s="42">
        <v>4396.6988600000004</v>
      </c>
      <c r="F11" s="42">
        <v>7321.1587300000001</v>
      </c>
      <c r="G11" s="42">
        <v>3928.63553</v>
      </c>
      <c r="H11" s="42">
        <v>6395.2697200000002</v>
      </c>
      <c r="I11" s="42">
        <v>6549.0499099999997</v>
      </c>
      <c r="J11" s="42">
        <v>5973.7088100000001</v>
      </c>
      <c r="K11" s="42">
        <v>4641.1406800000004</v>
      </c>
      <c r="L11" s="42">
        <v>9559.2095000000008</v>
      </c>
      <c r="M11" s="42">
        <v>3962.3882899999999</v>
      </c>
      <c r="N11" s="42">
        <v>8346.5703400000002</v>
      </c>
      <c r="O11" s="42">
        <v>5887.5660900000003</v>
      </c>
      <c r="P11" s="2"/>
    </row>
    <row r="12" spans="1:16" ht="40.15" customHeight="1">
      <c r="A12" s="38"/>
      <c r="B12" s="4">
        <f>C11/B11</f>
        <v>0.99922911028674521</v>
      </c>
      <c r="C12" s="4">
        <f>SUM(D12:O12)</f>
        <v>0.99999999999999989</v>
      </c>
      <c r="D12" s="4">
        <f>D11/C11</f>
        <v>4.5497223522795407E-2</v>
      </c>
      <c r="E12" s="4">
        <f>E11/C11</f>
        <v>6.2672845715084122E-2</v>
      </c>
      <c r="F12" s="4">
        <f>F11/C11</f>
        <v>0.10435962665428744</v>
      </c>
      <c r="G12" s="4">
        <f>G11/C11</f>
        <v>5.6000826138565184E-2</v>
      </c>
      <c r="H12" s="4">
        <f>H11/C11</f>
        <v>9.1161520320249823E-2</v>
      </c>
      <c r="I12" s="4">
        <f>I11/C11</f>
        <v>9.3353583599722706E-2</v>
      </c>
      <c r="J12" s="4">
        <f>J11/C11</f>
        <v>8.5152370566486502E-2</v>
      </c>
      <c r="K12" s="4">
        <f>K11/C11</f>
        <v>6.6157247298861091E-2</v>
      </c>
      <c r="L12" s="4">
        <f>L11/C11</f>
        <v>0.13626197318223121</v>
      </c>
      <c r="M12" s="4">
        <f>M11/C11</f>
        <v>5.6481955637604435E-2</v>
      </c>
      <c r="N12" s="4">
        <f>N11/C11</f>
        <v>0.11897638019468934</v>
      </c>
      <c r="O12" s="4">
        <f>O11/C11</f>
        <v>8.3924447169422711E-2</v>
      </c>
      <c r="P12" s="2"/>
    </row>
    <row r="13" spans="1:16" ht="40.15" customHeight="1">
      <c r="A13" s="37" t="s">
        <v>16</v>
      </c>
      <c r="B13" s="42">
        <v>2455.9250000000002</v>
      </c>
      <c r="C13" s="42">
        <v>2350.3664100000001</v>
      </c>
      <c r="D13" s="42">
        <v>0</v>
      </c>
      <c r="E13" s="42">
        <v>0</v>
      </c>
      <c r="F13" s="42">
        <v>384.67178000000001</v>
      </c>
      <c r="G13" s="42">
        <v>194.78468000000001</v>
      </c>
      <c r="H13" s="42">
        <v>192.40985000000001</v>
      </c>
      <c r="I13" s="42">
        <v>192.27686</v>
      </c>
      <c r="J13" s="42">
        <v>192.68126000000001</v>
      </c>
      <c r="K13" s="42">
        <v>193.02676</v>
      </c>
      <c r="L13" s="42">
        <v>192.7672</v>
      </c>
      <c r="M13" s="42">
        <v>384.39798000000002</v>
      </c>
      <c r="N13" s="42">
        <v>0.86209999999999998</v>
      </c>
      <c r="O13" s="42">
        <v>422.48793999999998</v>
      </c>
      <c r="P13" s="2"/>
    </row>
    <row r="14" spans="1:16" ht="40.15" customHeight="1">
      <c r="A14" s="38"/>
      <c r="B14" s="4">
        <f>C13/B13</f>
        <v>0.95701880554170016</v>
      </c>
      <c r="C14" s="4">
        <f>SUM(D14:O14)</f>
        <v>1</v>
      </c>
      <c r="D14" s="6" t="s">
        <v>30</v>
      </c>
      <c r="E14" s="4">
        <f>E13/C13</f>
        <v>0</v>
      </c>
      <c r="F14" s="4">
        <f>F13/C13</f>
        <v>0.16366460070368347</v>
      </c>
      <c r="G14" s="4">
        <f>G13/C13</f>
        <v>8.2874176201318331E-2</v>
      </c>
      <c r="H14" s="4">
        <f>H13/C13</f>
        <v>8.1863767785891731E-2</v>
      </c>
      <c r="I14" s="4">
        <f>I13/C13</f>
        <v>8.1807185118851322E-2</v>
      </c>
      <c r="J14" s="4">
        <f>J13/C13</f>
        <v>8.1979243398053833E-2</v>
      </c>
      <c r="K14" s="4">
        <f>K13/C13</f>
        <v>8.2126241754790899E-2</v>
      </c>
      <c r="L14" s="4">
        <f>L13/C13</f>
        <v>8.201580790971226E-2</v>
      </c>
      <c r="M14" s="4">
        <f>M13/C13</f>
        <v>0.16354810822879315</v>
      </c>
      <c r="N14" s="4">
        <f>N13/C13</f>
        <v>3.6679387364117408E-4</v>
      </c>
      <c r="O14" s="4">
        <f>O13/C13</f>
        <v>0.1797540750252638</v>
      </c>
      <c r="P14" s="2"/>
    </row>
    <row r="15" spans="1:16" ht="40.15" customHeight="1">
      <c r="A15" s="37" t="s">
        <v>17</v>
      </c>
      <c r="B15" s="16">
        <v>2073</v>
      </c>
      <c r="C15" s="16">
        <v>2072.9983999999999</v>
      </c>
      <c r="D15" s="16">
        <v>1.4355</v>
      </c>
      <c r="E15" s="16">
        <v>0</v>
      </c>
      <c r="F15" s="16">
        <v>12.1755</v>
      </c>
      <c r="G15" s="16">
        <v>3.45</v>
      </c>
      <c r="H15" s="16">
        <v>32.673999999999999</v>
      </c>
      <c r="I15" s="16">
        <v>46.578000000000003</v>
      </c>
      <c r="J15" s="16">
        <v>22.288</v>
      </c>
      <c r="K15" s="16">
        <v>24.181000000000001</v>
      </c>
      <c r="L15" s="16">
        <v>45.295999999999999</v>
      </c>
      <c r="M15" s="16">
        <v>37.000500000000002</v>
      </c>
      <c r="N15" s="16">
        <v>561.42700000000002</v>
      </c>
      <c r="O15" s="16">
        <v>1286.4929</v>
      </c>
      <c r="P15" s="2"/>
    </row>
    <row r="16" spans="1:16" ht="40.15" customHeight="1">
      <c r="A16" s="38"/>
      <c r="B16" s="4">
        <f>C15/B15</f>
        <v>0.99999922817173181</v>
      </c>
      <c r="C16" s="4">
        <f>SUM(D16:O16)</f>
        <v>0.99930752479114315</v>
      </c>
      <c r="D16" s="6" t="s">
        <v>30</v>
      </c>
      <c r="E16" s="6" t="s">
        <v>30</v>
      </c>
      <c r="F16" s="4">
        <f>F15/C15</f>
        <v>5.8733764579847235E-3</v>
      </c>
      <c r="G16" s="4">
        <f>G15/C15</f>
        <v>1.6642559878483265E-3</v>
      </c>
      <c r="H16" s="4">
        <f>H15/C15</f>
        <v>1.576171018752354E-2</v>
      </c>
      <c r="I16" s="4">
        <f>I15/C15</f>
        <v>2.2468903015072275E-2</v>
      </c>
      <c r="J16" s="4">
        <f>J15/C15</f>
        <v>1.0751576074540145E-2</v>
      </c>
      <c r="K16" s="4">
        <f>K15/C15</f>
        <v>1.1664746099176922E-2</v>
      </c>
      <c r="L16" s="4">
        <f>L15/C15</f>
        <v>2.1850475137848636E-2</v>
      </c>
      <c r="M16" s="4">
        <f>M15/C15</f>
        <v>1.7848783674893336E-2</v>
      </c>
      <c r="N16" s="4">
        <f>N15/C15</f>
        <v>0.27082847724339781</v>
      </c>
      <c r="O16" s="4">
        <f>O15/C15</f>
        <v>0.62059522091285746</v>
      </c>
      <c r="P16" s="2"/>
    </row>
    <row r="17" spans="1:16" ht="59.45" customHeight="1">
      <c r="A17" s="37" t="s">
        <v>18</v>
      </c>
      <c r="B17" s="16">
        <v>31789.914680000002</v>
      </c>
      <c r="C17" s="16">
        <v>27305.572</v>
      </c>
      <c r="D17" s="16">
        <v>229.92156</v>
      </c>
      <c r="E17" s="16">
        <v>25</v>
      </c>
      <c r="F17" s="16">
        <v>118.7931</v>
      </c>
      <c r="G17" s="16">
        <v>292.33940999999999</v>
      </c>
      <c r="H17" s="16">
        <v>325.87502999999998</v>
      </c>
      <c r="I17" s="16">
        <v>2902.5905200000002</v>
      </c>
      <c r="J17" s="16">
        <v>8651.6178999999993</v>
      </c>
      <c r="K17" s="16">
        <v>398.61</v>
      </c>
      <c r="L17" s="16">
        <v>280.33947999999998</v>
      </c>
      <c r="M17" s="16">
        <v>2975.9571799999999</v>
      </c>
      <c r="N17" s="16">
        <v>4800.0636699999995</v>
      </c>
      <c r="O17" s="16">
        <v>6304.4641499999998</v>
      </c>
      <c r="P17" s="2"/>
    </row>
    <row r="18" spans="1:16" ht="54.6" customHeight="1">
      <c r="A18" s="38"/>
      <c r="B18" s="4">
        <f>C17/B17</f>
        <v>0.85893819706218844</v>
      </c>
      <c r="C18" s="4">
        <f>SUM(D18:O18)</f>
        <v>0.99157968344336445</v>
      </c>
      <c r="D18" s="6" t="s">
        <v>30</v>
      </c>
      <c r="E18" s="4">
        <f>E17/C17</f>
        <v>9.1556404678136752E-4</v>
      </c>
      <c r="F18" s="4">
        <f>F17/C17</f>
        <v>4.3505076546281468E-3</v>
      </c>
      <c r="G18" s="20">
        <f>G17/C17</f>
        <v>1.0706218130131095E-2</v>
      </c>
      <c r="H18" s="20">
        <f>H17/C17</f>
        <v>1.1934378448471981E-2</v>
      </c>
      <c r="I18" s="4">
        <f>I17/C17</f>
        <v>0.10630030090561736</v>
      </c>
      <c r="J18" s="4">
        <f>J17/C17</f>
        <v>0.31684441182920464</v>
      </c>
      <c r="K18" s="4">
        <f>K17/C17</f>
        <v>1.4598119387500837E-2</v>
      </c>
      <c r="L18" s="4">
        <f>L17/C17</f>
        <v>1.026674995125537E-2</v>
      </c>
      <c r="M18" s="4">
        <f>M17/C17</f>
        <v>0.10898717595075466</v>
      </c>
      <c r="N18" s="4">
        <f>N17/C17</f>
        <v>0.17579062874053689</v>
      </c>
      <c r="O18" s="4">
        <f>O17/C17</f>
        <v>0.23088562839848217</v>
      </c>
      <c r="P18" s="2"/>
    </row>
    <row r="19" spans="1:16" ht="35.450000000000003" customHeight="1">
      <c r="A19" s="37" t="s">
        <v>19</v>
      </c>
      <c r="B19" s="16">
        <v>113245.731</v>
      </c>
      <c r="C19" s="16">
        <v>109706.83588</v>
      </c>
      <c r="D19" s="16">
        <v>471.19439999999997</v>
      </c>
      <c r="E19" s="16">
        <v>239.91547</v>
      </c>
      <c r="F19" s="16">
        <v>29645.33293</v>
      </c>
      <c r="G19" s="16">
        <v>3864.54513</v>
      </c>
      <c r="H19" s="16">
        <v>2629.6356300000002</v>
      </c>
      <c r="I19" s="16">
        <v>2999.5324599999999</v>
      </c>
      <c r="J19" s="16">
        <v>35638.207289999998</v>
      </c>
      <c r="K19" s="16">
        <v>3969.2669000000001</v>
      </c>
      <c r="L19" s="16">
        <v>8133.3805000000002</v>
      </c>
      <c r="M19" s="16">
        <v>9816.1209299999991</v>
      </c>
      <c r="N19" s="16">
        <v>6150.6583799999999</v>
      </c>
      <c r="O19" s="16">
        <v>6149.0458600000002</v>
      </c>
      <c r="P19" s="2"/>
    </row>
    <row r="20" spans="1:16" ht="32.450000000000003" customHeight="1">
      <c r="A20" s="38"/>
      <c r="B20" s="4">
        <f>C19/B19</f>
        <v>0.96875030000027107</v>
      </c>
      <c r="C20" s="4">
        <f>SUM(D20:O20)</f>
        <v>1</v>
      </c>
      <c r="D20" s="4">
        <f>D19/C19</f>
        <v>4.295032266862603E-3</v>
      </c>
      <c r="E20" s="4">
        <f>E19/C19</f>
        <v>2.1868780379595068E-3</v>
      </c>
      <c r="F20" s="4">
        <f>F19/C19</f>
        <v>0.27022320616763373</v>
      </c>
      <c r="G20" s="4">
        <f>G19/C19</f>
        <v>3.5226110560942013E-2</v>
      </c>
      <c r="H20" s="4">
        <f>H19/C19</f>
        <v>2.3969660677082689E-2</v>
      </c>
      <c r="I20" s="4">
        <f>I19/C19</f>
        <v>2.7341345103426021E-2</v>
      </c>
      <c r="J20" s="4">
        <f>J19/C19</f>
        <v>0.32484946816789007</v>
      </c>
      <c r="K20" s="4">
        <f>K19/C19</f>
        <v>3.618067067709145E-2</v>
      </c>
      <c r="L20" s="4">
        <f>L19/C19</f>
        <v>7.4137408437305485E-2</v>
      </c>
      <c r="M20" s="4">
        <f>M19/C19</f>
        <v>8.9475927833130756E-2</v>
      </c>
      <c r="N20" s="4">
        <f>N19/C19</f>
        <v>5.6064495258324097E-2</v>
      </c>
      <c r="O20" s="4">
        <f>O19/C19</f>
        <v>5.6049796812351567E-2</v>
      </c>
      <c r="P20" s="2"/>
    </row>
    <row r="21" spans="1:16" ht="40.15" customHeight="1">
      <c r="A21" s="37" t="s">
        <v>20</v>
      </c>
      <c r="B21" s="16">
        <v>10</v>
      </c>
      <c r="C21" s="16">
        <v>10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10</v>
      </c>
      <c r="O21" s="16">
        <v>0</v>
      </c>
      <c r="P21" s="2"/>
    </row>
    <row r="22" spans="1:16" ht="40.15" customHeight="1">
      <c r="A22" s="38"/>
      <c r="B22" s="4">
        <f>C21/B21</f>
        <v>1</v>
      </c>
      <c r="C22" s="4">
        <f>SUM(D22:O22)</f>
        <v>1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  <c r="K22" s="6" t="s">
        <v>30</v>
      </c>
      <c r="L22" s="6" t="s">
        <v>30</v>
      </c>
      <c r="M22" s="6" t="s">
        <v>30</v>
      </c>
      <c r="N22" s="4">
        <f>N21/C21</f>
        <v>1</v>
      </c>
      <c r="O22" s="6" t="s">
        <v>30</v>
      </c>
      <c r="P22" s="2"/>
    </row>
    <row r="23" spans="1:16" ht="40.15" customHeight="1">
      <c r="A23" s="37" t="s">
        <v>21</v>
      </c>
      <c r="B23" s="16">
        <v>513.1</v>
      </c>
      <c r="C23" s="16">
        <v>513</v>
      </c>
      <c r="D23" s="16">
        <v>41.701740000000001</v>
      </c>
      <c r="E23" s="16">
        <v>20.822469999999999</v>
      </c>
      <c r="F23" s="16">
        <v>59.152889999999999</v>
      </c>
      <c r="G23" s="16">
        <v>47.784460000000003</v>
      </c>
      <c r="H23" s="16">
        <v>29.58127</v>
      </c>
      <c r="I23" s="16">
        <v>36.545749999999998</v>
      </c>
      <c r="J23" s="16">
        <v>31.51249</v>
      </c>
      <c r="K23" s="16">
        <v>-33.314120000000003</v>
      </c>
      <c r="L23" s="16">
        <v>83.802850000000007</v>
      </c>
      <c r="M23" s="16">
        <v>41.909669999999998</v>
      </c>
      <c r="N23" s="16">
        <v>66.526840000000007</v>
      </c>
      <c r="O23" s="16">
        <v>86.973690000000005</v>
      </c>
      <c r="P23" s="2"/>
    </row>
    <row r="24" spans="1:16" ht="40.15" customHeight="1">
      <c r="A24" s="38"/>
      <c r="B24" s="4">
        <f>C23/B23</f>
        <v>0.99980510621711161</v>
      </c>
      <c r="C24" s="4">
        <f>SUM(D24:O24)</f>
        <v>1</v>
      </c>
      <c r="D24" s="4">
        <f>D23/C23</f>
        <v>8.128994152046784E-2</v>
      </c>
      <c r="E24" s="4">
        <f>E23/C23</f>
        <v>4.0589610136452237E-2</v>
      </c>
      <c r="F24" s="4">
        <f>F23/C23</f>
        <v>0.11530777777777777</v>
      </c>
      <c r="G24" s="4">
        <f>G23/C23</f>
        <v>9.3147095516569203E-2</v>
      </c>
      <c r="H24" s="4">
        <f>H23/C23</f>
        <v>5.7663294346978561E-2</v>
      </c>
      <c r="I24" s="4">
        <f>I23/C23</f>
        <v>7.1239278752436644E-2</v>
      </c>
      <c r="J24" s="4">
        <f>J23/C23</f>
        <v>6.1427855750487328E-2</v>
      </c>
      <c r="K24" s="4">
        <f>K23/C23</f>
        <v>-6.4939805068226122E-2</v>
      </c>
      <c r="L24" s="4">
        <f>L23/C23</f>
        <v>0.16335838206627681</v>
      </c>
      <c r="M24" s="4">
        <f>M23/C23</f>
        <v>8.1695263157894729E-2</v>
      </c>
      <c r="N24" s="4">
        <f>N23/C23</f>
        <v>0.1296819493177388</v>
      </c>
      <c r="O24" s="4">
        <f>O23/C23</f>
        <v>0.1695393567251462</v>
      </c>
      <c r="P24" s="2"/>
    </row>
    <row r="25" spans="1:16" ht="40.15" customHeight="1">
      <c r="A25" s="37" t="s">
        <v>22</v>
      </c>
      <c r="B25" s="16">
        <v>8542.94</v>
      </c>
      <c r="C25" s="16">
        <v>7492.7859399999998</v>
      </c>
      <c r="D25" s="16">
        <v>42.209609999999998</v>
      </c>
      <c r="E25" s="16">
        <v>402.18340000000001</v>
      </c>
      <c r="F25" s="16">
        <v>224.52676</v>
      </c>
      <c r="G25" s="16">
        <v>90.957859999999997</v>
      </c>
      <c r="H25" s="16">
        <v>38.455620000000003</v>
      </c>
      <c r="I25" s="16">
        <v>77.715689999999995</v>
      </c>
      <c r="J25" s="16">
        <v>89.6096</v>
      </c>
      <c r="K25" s="16">
        <v>2357.7720300000001</v>
      </c>
      <c r="L25" s="16">
        <v>634.14661000000001</v>
      </c>
      <c r="M25" s="16">
        <v>1316.1651099999999</v>
      </c>
      <c r="N25" s="16">
        <v>1536.24802</v>
      </c>
      <c r="O25" s="16">
        <v>682.79562999999996</v>
      </c>
      <c r="P25" s="2"/>
    </row>
    <row r="26" spans="1:16" ht="40.15" customHeight="1">
      <c r="A26" s="38"/>
      <c r="B26" s="4">
        <f>C25/B25</f>
        <v>0.87707345948818549</v>
      </c>
      <c r="C26" s="4">
        <f>SUM(D26:O26)</f>
        <v>1</v>
      </c>
      <c r="D26" s="4">
        <f>D25/C25</f>
        <v>5.6333665926134808E-3</v>
      </c>
      <c r="E26" s="4">
        <f>E25/C25</f>
        <v>5.3676082997774793E-2</v>
      </c>
      <c r="F26" s="4">
        <f>F25/C25</f>
        <v>2.9965724604698905E-2</v>
      </c>
      <c r="G26" s="4">
        <f>G25/C25</f>
        <v>1.2139391239568764E-2</v>
      </c>
      <c r="H26" s="4">
        <f>H25/C25</f>
        <v>5.1323526800233134E-3</v>
      </c>
      <c r="I26" s="4">
        <f>I25/C25</f>
        <v>1.0372068630056179E-2</v>
      </c>
      <c r="J26" s="4">
        <f>J25/C25</f>
        <v>1.1959450158801682E-2</v>
      </c>
      <c r="K26" s="4">
        <f>K25/C25</f>
        <v>0.31467227929375496</v>
      </c>
      <c r="L26" s="4">
        <f>L25/C25</f>
        <v>8.4634288911768912E-2</v>
      </c>
      <c r="M26" s="4">
        <f>M25/C25</f>
        <v>0.17565764196914985</v>
      </c>
      <c r="N26" s="4">
        <f>N25/C25</f>
        <v>0.2050302827682276</v>
      </c>
      <c r="O26" s="4">
        <f>O25/C25</f>
        <v>9.1127070153561598E-2</v>
      </c>
      <c r="P26" s="2"/>
    </row>
    <row r="27" spans="1:16" ht="70.900000000000006" customHeight="1">
      <c r="A27" s="37" t="s">
        <v>23</v>
      </c>
      <c r="B27" s="16">
        <v>15921</v>
      </c>
      <c r="C27" s="16">
        <v>15836.59281</v>
      </c>
      <c r="D27" s="16">
        <v>1126.4259099999999</v>
      </c>
      <c r="E27" s="16">
        <v>1152.05476</v>
      </c>
      <c r="F27" s="16">
        <v>1175.53394</v>
      </c>
      <c r="G27" s="16">
        <v>1166.8757499999999</v>
      </c>
      <c r="H27" s="16">
        <v>1150.5920100000001</v>
      </c>
      <c r="I27" s="16">
        <v>1487.3859199999999</v>
      </c>
      <c r="J27" s="16">
        <v>1422.44245</v>
      </c>
      <c r="K27" s="16">
        <v>1480.42255</v>
      </c>
      <c r="L27" s="16">
        <v>1380.74864</v>
      </c>
      <c r="M27" s="16">
        <v>1357.1225899999999</v>
      </c>
      <c r="N27" s="16">
        <v>1411.1737800000001</v>
      </c>
      <c r="O27" s="16">
        <v>1525.8145099999999</v>
      </c>
      <c r="P27" s="2"/>
    </row>
    <row r="28" spans="1:16" ht="78.599999999999994" customHeight="1">
      <c r="A28" s="38"/>
      <c r="B28" s="4">
        <f>C27/B27</f>
        <v>0.99469837384586401</v>
      </c>
      <c r="C28" s="4">
        <f>SUM(D28:O28)</f>
        <v>0.99999999999999978</v>
      </c>
      <c r="D28" s="4">
        <f>D27/C27</f>
        <v>7.1128046513181761E-2</v>
      </c>
      <c r="E28" s="4">
        <f>E27/C27</f>
        <v>7.2746377571350843E-2</v>
      </c>
      <c r="F28" s="4">
        <f>F27/C27</f>
        <v>7.4228967941747562E-2</v>
      </c>
      <c r="G28" s="4">
        <f>G27/C27</f>
        <v>7.3682247437919693E-2</v>
      </c>
      <c r="H28" s="4">
        <f>H27/C27</f>
        <v>7.2654012375279353E-2</v>
      </c>
      <c r="I28" s="4">
        <f>I27/C27</f>
        <v>9.3920828668448919E-2</v>
      </c>
      <c r="J28" s="4">
        <f>J27/C27</f>
        <v>8.9819980033950239E-2</v>
      </c>
      <c r="K28" s="4">
        <f>K27/C27</f>
        <v>9.3481127396619595E-2</v>
      </c>
      <c r="L28" s="4">
        <f>L27/C27</f>
        <v>8.7187228753405066E-2</v>
      </c>
      <c r="M28" s="4">
        <f>M27/C27</f>
        <v>8.5695364292188297E-2</v>
      </c>
      <c r="N28" s="4">
        <f>N27/C27</f>
        <v>8.9108421042998334E-2</v>
      </c>
      <c r="O28" s="4">
        <f>O27/C27</f>
        <v>9.6347397972910309E-2</v>
      </c>
      <c r="P28" s="2"/>
    </row>
    <row r="29" spans="1:16" ht="40.15" customHeight="1">
      <c r="A29" s="37" t="s">
        <v>24</v>
      </c>
      <c r="B29" s="16">
        <v>36491.801570000003</v>
      </c>
      <c r="C29" s="16">
        <v>36239.740279999998</v>
      </c>
      <c r="D29" s="16">
        <v>2374.2841699999999</v>
      </c>
      <c r="E29" s="16">
        <v>2760.9604599999998</v>
      </c>
      <c r="F29" s="16">
        <v>2727.4457000000002</v>
      </c>
      <c r="G29" s="16">
        <v>3754.8683599999999</v>
      </c>
      <c r="H29" s="16">
        <v>2742.1958800000002</v>
      </c>
      <c r="I29" s="16">
        <v>3931.2728200000001</v>
      </c>
      <c r="J29" s="16">
        <v>3283.8115499999999</v>
      </c>
      <c r="K29" s="16">
        <v>3640.93444</v>
      </c>
      <c r="L29" s="16">
        <v>2155.4566199999999</v>
      </c>
      <c r="M29" s="16">
        <v>3689.3591299999998</v>
      </c>
      <c r="N29" s="16">
        <v>1917.6716200000001</v>
      </c>
      <c r="O29" s="16">
        <v>3261.4795300000001</v>
      </c>
      <c r="P29" s="2"/>
    </row>
    <row r="30" spans="1:16" ht="40.15" customHeight="1">
      <c r="A30" s="38"/>
      <c r="B30" s="4">
        <f>C29/B29</f>
        <v>0.99309265974395666</v>
      </c>
      <c r="C30" s="4">
        <f>SUM(D30:O30)</f>
        <v>1</v>
      </c>
      <c r="D30" s="4">
        <f>D29/C29</f>
        <v>6.5516037136455985E-2</v>
      </c>
      <c r="E30" s="4">
        <f>E29/C29</f>
        <v>7.618598915632184E-2</v>
      </c>
      <c r="F30" s="4">
        <f>F29/C29</f>
        <v>7.5261182307788888E-2</v>
      </c>
      <c r="G30" s="4">
        <f>G29/C29</f>
        <v>0.10361190038859738</v>
      </c>
      <c r="H30" s="4">
        <f>H29/C29</f>
        <v>7.5668199021651492E-2</v>
      </c>
      <c r="I30" s="4">
        <f>I29/C29</f>
        <v>0.10847960801114219</v>
      </c>
      <c r="J30" s="4">
        <f>J29/C29</f>
        <v>9.0613550887180913E-2</v>
      </c>
      <c r="K30" s="4">
        <f>K29/C29</f>
        <v>0.10046800589267359</v>
      </c>
      <c r="L30" s="4">
        <f>L29/C29</f>
        <v>5.9477706058217922E-2</v>
      </c>
      <c r="M30" s="4">
        <f>M29/C29</f>
        <v>0.10180423759924363</v>
      </c>
      <c r="N30" s="4">
        <f>N29/C29</f>
        <v>5.2916262787300529E-2</v>
      </c>
      <c r="O30" s="4">
        <f>O29/C29</f>
        <v>8.9997320753425675E-2</v>
      </c>
      <c r="P30" s="2"/>
    </row>
    <row r="31" spans="1:16" ht="40.15" customHeight="1">
      <c r="A31" s="37" t="s">
        <v>25</v>
      </c>
      <c r="B31" s="16">
        <v>71867.33</v>
      </c>
      <c r="C31" s="16">
        <v>71867.10411</v>
      </c>
      <c r="D31" s="16">
        <v>4423.8704699999998</v>
      </c>
      <c r="E31" s="16">
        <v>5147.9865399999999</v>
      </c>
      <c r="F31" s="16">
        <v>4920.8785900000003</v>
      </c>
      <c r="G31" s="16">
        <v>5381.5243700000001</v>
      </c>
      <c r="H31" s="16">
        <v>5727.06286</v>
      </c>
      <c r="I31" s="16">
        <v>5479.4099800000004</v>
      </c>
      <c r="J31" s="16">
        <v>5687.6700300000002</v>
      </c>
      <c r="K31" s="16">
        <v>9934.5527099999999</v>
      </c>
      <c r="L31" s="16">
        <v>4742.53042</v>
      </c>
      <c r="M31" s="16">
        <v>5055.3935799999999</v>
      </c>
      <c r="N31" s="16">
        <v>4567.5054200000004</v>
      </c>
      <c r="O31" s="16">
        <v>10798.719139999999</v>
      </c>
      <c r="P31" s="2"/>
    </row>
    <row r="32" spans="1:16" ht="40.15" customHeight="1">
      <c r="A32" s="39"/>
      <c r="B32" s="4">
        <f>C31/B31</f>
        <v>0.99999685684719331</v>
      </c>
      <c r="C32" s="4">
        <f>SUM(D32:O32)</f>
        <v>1</v>
      </c>
      <c r="D32" s="4">
        <f>D31/C31</f>
        <v>6.1556264507733757E-2</v>
      </c>
      <c r="E32" s="4">
        <f>E31/C31</f>
        <v>7.1632029754816293E-2</v>
      </c>
      <c r="F32" s="4">
        <f>F31/C31</f>
        <v>6.847191981560978E-2</v>
      </c>
      <c r="G32" s="4">
        <f>G31/C31</f>
        <v>7.4881608722719969E-2</v>
      </c>
      <c r="H32" s="4">
        <f>H31/C31</f>
        <v>7.9689628946703353E-2</v>
      </c>
      <c r="I32" s="4">
        <f>I31/C31</f>
        <v>7.6243645098224622E-2</v>
      </c>
      <c r="J32" s="4">
        <f>J31/C31</f>
        <v>7.9141494574408278E-2</v>
      </c>
      <c r="K32" s="4">
        <f>K31/C31</f>
        <v>0.13823504972169387</v>
      </c>
      <c r="L32" s="4">
        <f>L31/C31</f>
        <v>6.5990281349601471E-2</v>
      </c>
      <c r="M32" s="4">
        <f>M31/C31</f>
        <v>7.0343638339207315E-2</v>
      </c>
      <c r="N32" s="4">
        <f>N31/C31</f>
        <v>6.3554883372077486E-2</v>
      </c>
      <c r="O32" s="4">
        <f>O31/C31</f>
        <v>0.15025955579720379</v>
      </c>
      <c r="P32" s="2"/>
    </row>
    <row r="33" spans="1:16" ht="34.15" customHeight="1">
      <c r="A33" s="40" t="s">
        <v>33</v>
      </c>
      <c r="B33" s="16">
        <v>1300.9388899999999</v>
      </c>
      <c r="C33" s="16">
        <v>1300.9388899999999</v>
      </c>
      <c r="D33" s="16">
        <v>95.48263</v>
      </c>
      <c r="E33" s="16">
        <v>86.597790000000003</v>
      </c>
      <c r="F33" s="16">
        <v>240.57192000000001</v>
      </c>
      <c r="G33" s="16">
        <v>-59.033949999999997</v>
      </c>
      <c r="H33" s="16">
        <v>120.70537</v>
      </c>
      <c r="I33" s="16">
        <v>226.15405000000001</v>
      </c>
      <c r="J33" s="16">
        <v>75.124210000000005</v>
      </c>
      <c r="K33" s="16">
        <v>107.68680999999999</v>
      </c>
      <c r="L33" s="16">
        <v>62.122349999999997</v>
      </c>
      <c r="M33" s="16">
        <v>102.31158000000001</v>
      </c>
      <c r="N33" s="16">
        <v>102.41504999999999</v>
      </c>
      <c r="O33" s="16">
        <v>140.80108000000001</v>
      </c>
      <c r="P33" s="2"/>
    </row>
    <row r="34" spans="1:16" ht="32.450000000000003" customHeight="1">
      <c r="A34" s="40"/>
      <c r="B34" s="8">
        <f>C33/B33</f>
        <v>1</v>
      </c>
      <c r="C34" s="4">
        <f>SUM(D34:O34)</f>
        <v>1.0000000000000002</v>
      </c>
      <c r="D34" s="4">
        <f>D33/C33</f>
        <v>7.3395169238118479E-2</v>
      </c>
      <c r="E34" s="4">
        <f>E33/C33</f>
        <v>6.6565609396149278E-2</v>
      </c>
      <c r="F34" s="4">
        <f>F33/C33</f>
        <v>0.18492176830842533</v>
      </c>
      <c r="G34" s="4">
        <f>G33/C33</f>
        <v>-4.5377957760952173E-2</v>
      </c>
      <c r="H34" s="4">
        <f>H33/C33</f>
        <v>9.2783274393465176E-2</v>
      </c>
      <c r="I34" s="4">
        <f>I33/C33</f>
        <v>0.17383910323412657</v>
      </c>
      <c r="J34" s="4">
        <f>J33/C33</f>
        <v>5.7746148245287683E-2</v>
      </c>
      <c r="K34" s="4">
        <f>K33/C33</f>
        <v>8.2776224792541944E-2</v>
      </c>
      <c r="L34" s="4">
        <f>L33/C33</f>
        <v>4.775193552711765E-2</v>
      </c>
      <c r="M34" s="4">
        <f>M33/C33</f>
        <v>7.8644416572095879E-2</v>
      </c>
      <c r="N34" s="4">
        <f>N33/C33</f>
        <v>7.8723951437872697E-2</v>
      </c>
      <c r="O34" s="4">
        <f>O33/C33</f>
        <v>0.10823035661575159</v>
      </c>
      <c r="P34" s="2"/>
    </row>
    <row r="35" spans="1:16" ht="29.45" customHeight="1">
      <c r="A35" s="41" t="s">
        <v>26</v>
      </c>
      <c r="B35" s="17">
        <v>812923.98218000005</v>
      </c>
      <c r="C35" s="17">
        <v>793609.39448999998</v>
      </c>
      <c r="D35" s="17">
        <v>33516.707739999998</v>
      </c>
      <c r="E35" s="17">
        <v>52989.27276</v>
      </c>
      <c r="F35" s="17">
        <v>83845.271439999997</v>
      </c>
      <c r="G35" s="17">
        <v>56372.40238</v>
      </c>
      <c r="H35" s="17">
        <v>59930.254659999999</v>
      </c>
      <c r="I35" s="17">
        <v>79075.972089999996</v>
      </c>
      <c r="J35" s="17">
        <v>92447.961139999999</v>
      </c>
      <c r="K35" s="17">
        <v>42472.411529999998</v>
      </c>
      <c r="L35" s="17">
        <v>55769.315320000002</v>
      </c>
      <c r="M35" s="17">
        <v>69929.360499999995</v>
      </c>
      <c r="N35" s="17">
        <v>70330.711209999994</v>
      </c>
      <c r="O35" s="17">
        <v>96929.753719999993</v>
      </c>
      <c r="P35" s="2"/>
    </row>
    <row r="36" spans="1:16" ht="28.9" customHeight="1">
      <c r="A36" s="41"/>
      <c r="B36" s="9">
        <f>C35/B35</f>
        <v>0.97624059799760787</v>
      </c>
      <c r="C36" s="5">
        <f>SUM(D36:O36)</f>
        <v>1</v>
      </c>
      <c r="D36" s="4">
        <f>D35/C35</f>
        <v>4.2233254763244028E-2</v>
      </c>
      <c r="E36" s="4">
        <f>E35/C35</f>
        <v>6.6769966595534927E-2</v>
      </c>
      <c r="F36" s="4">
        <f>F35/C35</f>
        <v>0.10565055305813482</v>
      </c>
      <c r="G36" s="4">
        <f>G35/C35</f>
        <v>7.1032932285569519E-2</v>
      </c>
      <c r="H36" s="4">
        <f>H35/C35</f>
        <v>7.5516060011503752E-2</v>
      </c>
      <c r="I36" s="4">
        <f>I35/C35</f>
        <v>9.9640922397115611E-2</v>
      </c>
      <c r="J36" s="4">
        <f>J35/C35</f>
        <v>0.11649050752405743</v>
      </c>
      <c r="K36" s="4">
        <f>K35/C35</f>
        <v>5.3518030185736643E-2</v>
      </c>
      <c r="L36" s="4">
        <f>L35/C35</f>
        <v>7.027300294981921E-2</v>
      </c>
      <c r="M36" s="4">
        <f>M35/C35</f>
        <v>8.8115590598494553E-2</v>
      </c>
      <c r="N36" s="4">
        <f>N35/C35</f>
        <v>8.862131887336952E-2</v>
      </c>
      <c r="O36" s="7">
        <f>O35/C35</f>
        <v>0.12213786075741997</v>
      </c>
      <c r="P36" s="2"/>
    </row>
    <row r="37" spans="1:16" ht="40.15" customHeight="1">
      <c r="A37" s="29"/>
      <c r="B37" s="30"/>
      <c r="C37" s="21"/>
      <c r="D37" s="23"/>
      <c r="E37" s="23"/>
      <c r="F37" s="23"/>
      <c r="G37" s="18"/>
      <c r="H37" s="18"/>
      <c r="I37" s="23"/>
      <c r="J37" s="23"/>
      <c r="K37" s="23"/>
      <c r="L37" s="23"/>
      <c r="M37" s="23"/>
      <c r="N37" s="23"/>
      <c r="O37" s="23"/>
      <c r="P37" s="2"/>
    </row>
  </sheetData>
  <mergeCells count="23">
    <mergeCell ref="A33:A34"/>
    <mergeCell ref="A35:A36"/>
    <mergeCell ref="A19:A20"/>
    <mergeCell ref="A21:A22"/>
    <mergeCell ref="A23:A24"/>
    <mergeCell ref="A25:A26"/>
    <mergeCell ref="A27:A28"/>
    <mergeCell ref="A2:B2"/>
    <mergeCell ref="A1:B1"/>
    <mergeCell ref="A4:O4"/>
    <mergeCell ref="B7:B8"/>
    <mergeCell ref="A37:B37"/>
    <mergeCell ref="A6:O6"/>
    <mergeCell ref="C7:C8"/>
    <mergeCell ref="D7:O7"/>
    <mergeCell ref="A7:A8"/>
    <mergeCell ref="A9:A10"/>
    <mergeCell ref="A11:A12"/>
    <mergeCell ref="A13:A14"/>
    <mergeCell ref="A15:A16"/>
    <mergeCell ref="A17:A18"/>
    <mergeCell ref="A29:A30"/>
    <mergeCell ref="A31:A32"/>
  </mergeCells>
  <pageMargins left="0.59055118110236227" right="0.59055118110236227" top="1.3779527559055118" bottom="0.59055118110236227" header="0.39370078740157483" footer="0.39370078740157483"/>
  <pageSetup paperSize="9" scale="6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ФОРМА&lt;/VariantName&gt;&#10;  &lt;VariantLink&gt;25386970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FE6E01-8257-470D-8A50-53715B9FA3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2024-03-20T05:41:05Z</cp:lastPrinted>
  <dcterms:created xsi:type="dcterms:W3CDTF">2022-01-27T12:25:14Z</dcterms:created>
  <dcterms:modified xsi:type="dcterms:W3CDTF">2025-02-18T08:08:03Z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ФОРМА(7).xlsx</vt:lpwstr>
  </property>
  <property fmtid="{D5CDD505-2E9C-101B-9397-08002B2CF9AE}" pid="4" name="Версия клиента">
    <vt:lpwstr>21.1.41.12140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