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2" yWindow="516" windowWidth="22716" windowHeight="8940"/>
  </bookViews>
  <sheets>
    <sheet name="без учета счетов бюджета" sheetId="2" r:id="rId1"/>
  </sheets>
  <definedNames>
    <definedName name="_xlnm.Print_Titles" localSheetId="0">'без учета счетов бюджета'!$7:$8</definedName>
    <definedName name="_xlnm.Print_Area" localSheetId="0">'без учета счетов бюджета'!$A$1:$O$37</definedName>
  </definedNames>
  <calcPr calcId="125725"/>
</workbook>
</file>

<file path=xl/calcChain.xml><?xml version="1.0" encoding="utf-8"?>
<calcChain xmlns="http://schemas.openxmlformats.org/spreadsheetml/2006/main">
  <c r="F34" i="2"/>
  <c r="H18"/>
  <c r="G18"/>
  <c r="F18"/>
  <c r="C18"/>
  <c r="E18"/>
  <c r="N22"/>
  <c r="C22" s="1"/>
  <c r="I18"/>
  <c r="H16"/>
  <c r="H14"/>
  <c r="D10"/>
  <c r="J14"/>
  <c r="I14"/>
  <c r="C14"/>
  <c r="B32"/>
  <c r="D36"/>
  <c r="C36"/>
  <c r="B36"/>
  <c r="B10"/>
  <c r="O36"/>
  <c r="N36"/>
  <c r="M36"/>
  <c r="L36"/>
  <c r="K36"/>
  <c r="J36"/>
  <c r="I36"/>
  <c r="H36"/>
  <c r="G36"/>
  <c r="F36"/>
  <c r="E36"/>
  <c r="O34"/>
  <c r="N34"/>
  <c r="M34"/>
  <c r="L34"/>
  <c r="K34"/>
  <c r="J34"/>
  <c r="I34"/>
  <c r="H34"/>
  <c r="G34"/>
  <c r="E34"/>
  <c r="D34"/>
  <c r="B34"/>
  <c r="O32"/>
  <c r="N32"/>
  <c r="M32"/>
  <c r="L32"/>
  <c r="K32"/>
  <c r="J32"/>
  <c r="I32"/>
  <c r="H32"/>
  <c r="G32"/>
  <c r="F32"/>
  <c r="E32"/>
  <c r="D32"/>
  <c r="O30"/>
  <c r="N30"/>
  <c r="M30"/>
  <c r="L30"/>
  <c r="K30"/>
  <c r="J30"/>
  <c r="I30"/>
  <c r="H30"/>
  <c r="G30"/>
  <c r="F30"/>
  <c r="E30"/>
  <c r="D30"/>
  <c r="B30"/>
  <c r="O28"/>
  <c r="N28"/>
  <c r="M28"/>
  <c r="L28"/>
  <c r="K28"/>
  <c r="J28"/>
  <c r="I28"/>
  <c r="H28"/>
  <c r="G28"/>
  <c r="F28"/>
  <c r="E28"/>
  <c r="D28"/>
  <c r="B28"/>
  <c r="O26"/>
  <c r="N26"/>
  <c r="M26"/>
  <c r="L26"/>
  <c r="K26"/>
  <c r="J26"/>
  <c r="I26"/>
  <c r="H26"/>
  <c r="G26"/>
  <c r="F26"/>
  <c r="E26"/>
  <c r="D26"/>
  <c r="B26"/>
  <c r="O24"/>
  <c r="N24"/>
  <c r="M24"/>
  <c r="L24"/>
  <c r="K24"/>
  <c r="J24"/>
  <c r="I24"/>
  <c r="H24"/>
  <c r="G24"/>
  <c r="F24"/>
  <c r="E24"/>
  <c r="D24"/>
  <c r="C24" s="1"/>
  <c r="B24"/>
  <c r="B22"/>
  <c r="O20"/>
  <c r="N20"/>
  <c r="M20"/>
  <c r="L20"/>
  <c r="K20"/>
  <c r="J20"/>
  <c r="I20"/>
  <c r="H20"/>
  <c r="G20"/>
  <c r="F20"/>
  <c r="E20"/>
  <c r="D20"/>
  <c r="B20"/>
  <c r="O18"/>
  <c r="N18"/>
  <c r="M18"/>
  <c r="L18"/>
  <c r="K18"/>
  <c r="J18"/>
  <c r="B18"/>
  <c r="O16"/>
  <c r="N16"/>
  <c r="M16"/>
  <c r="L16"/>
  <c r="K16"/>
  <c r="J16"/>
  <c r="I16"/>
  <c r="G16"/>
  <c r="F16"/>
  <c r="B16"/>
  <c r="O14"/>
  <c r="N14"/>
  <c r="M14"/>
  <c r="L14"/>
  <c r="K14"/>
  <c r="G14"/>
  <c r="F14"/>
  <c r="E14"/>
  <c r="B14"/>
  <c r="O12"/>
  <c r="N12"/>
  <c r="M12"/>
  <c r="L12"/>
  <c r="K12"/>
  <c r="J12"/>
  <c r="I12"/>
  <c r="H12"/>
  <c r="G12"/>
  <c r="F12"/>
  <c r="E12"/>
  <c r="D12"/>
  <c r="C12" s="1"/>
  <c r="B12"/>
  <c r="O10"/>
  <c r="N10"/>
  <c r="M10"/>
  <c r="L10"/>
  <c r="K10"/>
  <c r="J10"/>
  <c r="I10"/>
  <c r="H10"/>
  <c r="G10"/>
  <c r="F10"/>
  <c r="E10"/>
  <c r="C16" l="1"/>
  <c r="C26"/>
  <c r="C10"/>
  <c r="C32"/>
  <c r="C28"/>
  <c r="C20"/>
  <c r="C30"/>
  <c r="C34"/>
</calcChain>
</file>

<file path=xl/sharedStrings.xml><?xml version="1.0" encoding="utf-8"?>
<sst xmlns="http://schemas.openxmlformats.org/spreadsheetml/2006/main" count="65" uniqueCount="36">
  <si>
    <t>Единица измерения: тыс. руб.</t>
  </si>
  <si>
    <t>Наименование показателя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</si>
  <si>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</si>
  <si>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</si>
  <si>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</si>
  <si>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</si>
  <si>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</si>
  <si>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</si>
  <si>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</si>
  <si>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</si>
  <si>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</si>
  <si>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</si>
  <si>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</si>
  <si>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</si>
  <si>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    Муниципальная программа Кирово-Чепецкого района Развитие системы образования Кирово-Чепецкого района</t>
  </si>
  <si>
    <t xml:space="preserve">    Муниципальная программа Кирово-Чепецкого района Развитие культуры, молодежной политики и спорта Кирово-Чепецкого района</t>
  </si>
  <si>
    <t xml:space="preserve">    Муниципальная программа Кирово-Чепецкого района Обеспечение безопасности и жизнедеятельности населения Кирово-Чепецкого района</t>
  </si>
  <si>
    <t xml:space="preserve">    Муниципальная программа Кирово-Чепецкого района Территориальное развитие Кирово-Чепецкого района</t>
  </si>
  <si>
    <t xml:space="preserve">    Муниципальная программа Кирово-Чепецкого района Развитие жилищно-коммунальной инфраструктуры, повышение энергоэффективности и охрана окружающей среды по Кирово-Чепецкому району</t>
  </si>
  <si>
    <t xml:space="preserve">    Муниципальная программа Кирово-Чепецкого района Развитие транспортной системы Кирово-Чепецкого района</t>
  </si>
  <si>
    <t xml:space="preserve">    Муниципальная программа Кирово-Чепецкого района Развитие малого и среднего предпринимательства Кирово-Чепецкого района</t>
  </si>
  <si>
    <t xml:space="preserve">    Муниципальная программа Кирово-Чепецкого района Развитие агропромышленного комплекса Кирово-Чепецкого района</t>
  </si>
  <si>
    <t xml:space="preserve">    Муниципальная программа Кирово-Чепецкого района Управление имуществом и земельными ресурсами Кирово-Чепецкого района</t>
  </si>
  <si>
    <t xml:space="preserve">    Муниципальная программа Кирово-Чепецкого района Оказание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детям, попавшим в сложную жизненную ситуацию в Кирово-Чепецком районе</t>
  </si>
  <si>
    <t xml:space="preserve">    Муниципальная программа Кирово-Чепецкого района Развитие муниципального управления Кирово-Чепецкого района</t>
  </si>
  <si>
    <t xml:space="preserve">    Муниципальная программа Кирово-Чепецкого района Управление муниципальными финансами и регулирование межбюджетных отношений в Кирово-Чепецком районе</t>
  </si>
  <si>
    <t>ВСЕГО РАСХОДОВ:</t>
  </si>
  <si>
    <t>Приложение № 4</t>
  </si>
  <si>
    <t>к пояснительной записке</t>
  </si>
  <si>
    <t>в том числе по месяцам</t>
  </si>
  <si>
    <t>0%</t>
  </si>
  <si>
    <t>Кассовый расход</t>
  </si>
  <si>
    <t>Ежемесячный кассовый расход бюджета Кирово-Чепецкого района  на реализацию муниципальных программ и непрограммных направлений деятельности  за 2023 год</t>
  </si>
  <si>
    <t>0</t>
  </si>
  <si>
    <t>Уточненная роспись / процент исполнения</t>
  </si>
  <si>
    <t>Не программные мероприятия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</si>
</sst>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9" fillId="0" borderId="1" xfId="0" applyFont="1" applyFill="1" applyBorder="1"/>
    <xf numFmtId="165" fontId="7" fillId="0" borderId="2" xfId="9" applyNumberFormat="1" applyFont="1" applyFill="1" applyProtection="1">
      <alignment horizontal="right" vertical="top" shrinkToFit="1"/>
    </xf>
    <xf numFmtId="165" fontId="7" fillId="0" borderId="4" xfId="9" applyNumberFormat="1" applyFont="1" applyFill="1" applyBorder="1" applyProtection="1">
      <alignment horizontal="right" vertical="top" shrinkToFit="1"/>
    </xf>
    <xf numFmtId="49" fontId="7" fillId="0" borderId="2" xfId="9" applyNumberFormat="1" applyFont="1" applyFill="1" applyProtection="1">
      <alignment horizontal="right" vertical="top" shrinkToFit="1"/>
    </xf>
    <xf numFmtId="165" fontId="7" fillId="0" borderId="3" xfId="9" applyNumberFormat="1" applyFont="1" applyFill="1" applyBorder="1" applyProtection="1">
      <alignment horizontal="right" vertical="top" shrinkToFit="1"/>
    </xf>
    <xf numFmtId="165" fontId="7" fillId="0" borderId="9" xfId="9" applyNumberFormat="1" applyFont="1" applyFill="1" applyBorder="1" applyProtection="1">
      <alignment horizontal="right" vertical="top" shrinkToFit="1"/>
    </xf>
    <xf numFmtId="165" fontId="7" fillId="0" borderId="10" xfId="9" applyNumberFormat="1" applyFont="1" applyFill="1" applyBorder="1" applyProtection="1">
      <alignment horizontal="right" vertical="top" shrinkToFit="1"/>
    </xf>
    <xf numFmtId="0" fontId="7" fillId="0" borderId="2" xfId="6" applyNumberFormat="1" applyFont="1" applyFill="1" applyProtection="1">
      <alignment horizontal="center" vertical="center" wrapText="1"/>
    </xf>
    <xf numFmtId="0" fontId="1" fillId="0" borderId="1" xfId="2" applyNumberFormat="1" applyFill="1" applyProtection="1"/>
    <xf numFmtId="0" fontId="1" fillId="0" borderId="1" xfId="2" applyFill="1" applyAlignment="1"/>
    <xf numFmtId="0" fontId="0" fillId="0" borderId="0" xfId="0" applyFill="1" applyProtection="1">
      <protection locked="0"/>
    </xf>
    <xf numFmtId="0" fontId="1" fillId="0" borderId="1" xfId="1" applyNumberFormat="1" applyFill="1" applyAlignment="1" applyProtection="1">
      <alignment horizontal="left" wrapText="1"/>
    </xf>
    <xf numFmtId="0" fontId="1" fillId="0" borderId="1" xfId="1" applyNumberFormat="1" applyFill="1" applyProtection="1">
      <alignment wrapText="1"/>
    </xf>
    <xf numFmtId="0" fontId="2" fillId="0" borderId="1" xfId="4" applyNumberFormat="1" applyFill="1" applyAlignment="1" applyProtection="1">
      <alignment horizontal="left" wrapText="1"/>
    </xf>
    <xf numFmtId="0" fontId="2" fillId="0" borderId="1" xfId="4" applyFill="1" applyAlignment="1"/>
    <xf numFmtId="164" fontId="3" fillId="0" borderId="2" xfId="9" applyNumberForma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0" fontId="1" fillId="0" borderId="1" xfId="14" applyNumberFormat="1" applyFill="1" applyProtection="1">
      <alignment horizontal="left" wrapText="1"/>
    </xf>
    <xf numFmtId="0" fontId="1" fillId="0" borderId="8" xfId="14" applyNumberFormat="1" applyFill="1" applyBorder="1" applyProtection="1">
      <alignment horizontal="left" wrapText="1"/>
    </xf>
    <xf numFmtId="0" fontId="0" fillId="0" borderId="0" xfId="0" applyFill="1" applyAlignment="1" applyProtection="1">
      <alignment horizontal="left" wrapText="1"/>
      <protection locked="0"/>
    </xf>
    <xf numFmtId="49" fontId="3" fillId="0" borderId="2" xfId="9" applyNumberFormat="1" applyFill="1" applyProtection="1">
      <alignment horizontal="right" vertical="top" shrinkToFit="1"/>
    </xf>
    <xf numFmtId="10" fontId="7" fillId="0" borderId="2" xfId="9" applyNumberFormat="1" applyFont="1" applyFill="1" applyProtection="1">
      <alignment horizontal="right" vertical="top" shrinkToFit="1"/>
    </xf>
    <xf numFmtId="164" fontId="1" fillId="0" borderId="1" xfId="14" applyNumberFormat="1" applyFill="1" applyProtection="1">
      <alignment horizontal="left" wrapText="1"/>
    </xf>
    <xf numFmtId="0" fontId="7" fillId="0" borderId="5" xfId="7" applyNumberFormat="1" applyFont="1" applyFill="1" applyBorder="1" applyAlignment="1" applyProtection="1">
      <alignment horizontal="left" vertical="top" wrapText="1"/>
    </xf>
    <xf numFmtId="0" fontId="7" fillId="0" borderId="6" xfId="7" applyNumberFormat="1" applyFont="1" applyFill="1" applyBorder="1" applyAlignment="1" applyProtection="1">
      <alignment horizontal="left" vertical="top" wrapText="1"/>
    </xf>
    <xf numFmtId="0" fontId="1" fillId="0" borderId="1" xfId="1" applyNumberFormat="1" applyFill="1" applyProtection="1">
      <alignment wrapText="1"/>
    </xf>
    <xf numFmtId="0" fontId="8" fillId="0" borderId="1" xfId="3" applyFont="1" applyFill="1" applyAlignment="1">
      <alignment horizontal="center" wrapText="1"/>
    </xf>
    <xf numFmtId="0" fontId="7" fillId="0" borderId="5" xfId="6" applyNumberFormat="1" applyFont="1" applyFill="1" applyBorder="1" applyProtection="1">
      <alignment horizontal="center" vertical="center" wrapText="1"/>
    </xf>
    <xf numFmtId="0" fontId="7" fillId="0" borderId="6" xfId="6" applyNumberFormat="1" applyFont="1" applyFill="1" applyBorder="1" applyProtection="1">
      <alignment horizontal="center" vertical="center" wrapText="1"/>
    </xf>
    <xf numFmtId="0" fontId="1" fillId="0" borderId="1" xfId="14" applyNumberFormat="1" applyFill="1" applyProtection="1">
      <alignment horizontal="left" wrapText="1"/>
    </xf>
    <xf numFmtId="0" fontId="1" fillId="0" borderId="1" xfId="14" applyFill="1">
      <alignment horizontal="left" wrapText="1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0" fontId="7" fillId="0" borderId="2" xfId="6" applyNumberFormat="1" applyFont="1" applyFill="1" applyProtection="1">
      <alignment horizontal="center" vertical="center" wrapText="1"/>
    </xf>
    <xf numFmtId="0" fontId="7" fillId="0" borderId="2" xfId="6" applyFont="1" applyFill="1">
      <alignment horizontal="center" vertical="center" wrapText="1"/>
    </xf>
    <xf numFmtId="0" fontId="7" fillId="0" borderId="2" xfId="6" applyNumberFormat="1" applyFont="1" applyFill="1" applyAlignment="1" applyProtection="1">
      <alignment horizontal="left" vertical="center" wrapText="1"/>
    </xf>
    <xf numFmtId="0" fontId="7" fillId="0" borderId="2" xfId="6" applyFont="1" applyFill="1" applyAlignment="1">
      <alignment horizontal="left" vertical="center" wrapText="1"/>
    </xf>
    <xf numFmtId="0" fontId="7" fillId="0" borderId="11" xfId="7" applyNumberFormat="1" applyFont="1" applyFill="1" applyBorder="1" applyAlignment="1" applyProtection="1">
      <alignment horizontal="left" vertical="top" wrapText="1"/>
    </xf>
    <xf numFmtId="0" fontId="7" fillId="0" borderId="7" xfId="7" applyNumberFormat="1" applyFont="1" applyFill="1" applyBorder="1" applyAlignment="1" applyProtection="1">
      <alignment horizontal="left" vertical="center" wrapText="1"/>
    </xf>
    <xf numFmtId="0" fontId="7" fillId="0" borderId="7" xfId="11" applyNumberFormat="1" applyFont="1" applyFill="1" applyBorder="1" applyAlignment="1" applyProtection="1">
      <alignment horizontal="left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showGridLines="0" showZeros="0" tabSelected="1" view="pageBreakPreview" zoomScale="99" zoomScaleNormal="100" zoomScaleSheetLayoutView="99" workbookViewId="0">
      <pane ySplit="8" topLeftCell="A9" activePane="bottomLeft" state="frozen"/>
      <selection pane="bottomLeft" activeCell="A17" sqref="A17:A18"/>
    </sheetView>
  </sheetViews>
  <sheetFormatPr defaultColWidth="9.109375" defaultRowHeight="40.049999999999997" customHeight="1"/>
  <cols>
    <col min="1" max="1" width="27.21875" style="22" customWidth="1"/>
    <col min="2" max="4" width="12" style="13" customWidth="1"/>
    <col min="5" max="15" width="11.6640625" style="13" customWidth="1"/>
    <col min="16" max="16" width="10.77734375" style="1" customWidth="1"/>
    <col min="17" max="16384" width="9.109375" style="1"/>
  </cols>
  <sheetData>
    <row r="1" spans="1:16" ht="14.4">
      <c r="A1" s="28"/>
      <c r="B1" s="28"/>
      <c r="C1" s="11"/>
      <c r="D1" s="12"/>
      <c r="E1" s="12"/>
      <c r="F1" s="12"/>
      <c r="G1" s="12"/>
      <c r="H1" s="12"/>
      <c r="I1" s="12"/>
      <c r="J1" s="12"/>
      <c r="K1" s="12"/>
      <c r="L1" s="12"/>
      <c r="M1" s="12"/>
      <c r="N1" s="3" t="s">
        <v>27</v>
      </c>
      <c r="P1" s="2"/>
    </row>
    <row r="2" spans="1:16" ht="14.4">
      <c r="A2" s="28"/>
      <c r="B2" s="28"/>
      <c r="C2" s="11"/>
      <c r="D2" s="12"/>
      <c r="E2" s="12"/>
      <c r="F2" s="12"/>
      <c r="G2" s="12"/>
      <c r="H2" s="12"/>
      <c r="I2" s="12"/>
      <c r="J2" s="12"/>
      <c r="K2" s="12"/>
      <c r="L2" s="12"/>
      <c r="M2" s="12"/>
      <c r="N2" s="3" t="s">
        <v>28</v>
      </c>
      <c r="P2" s="2"/>
    </row>
    <row r="3" spans="1:16" ht="14.4">
      <c r="A3" s="14"/>
      <c r="B3" s="15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3"/>
      <c r="P3" s="2"/>
    </row>
    <row r="4" spans="1:16" ht="15.6">
      <c r="A4" s="29" t="s">
        <v>32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"/>
    </row>
    <row r="5" spans="1:16" ht="15.6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2"/>
    </row>
    <row r="6" spans="1:16" ht="14.4">
      <c r="A6" s="34" t="s">
        <v>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2"/>
    </row>
    <row r="7" spans="1:16" ht="30.6" customHeight="1">
      <c r="A7" s="38" t="s">
        <v>1</v>
      </c>
      <c r="B7" s="30" t="s">
        <v>34</v>
      </c>
      <c r="C7" s="36" t="s">
        <v>31</v>
      </c>
      <c r="D7" s="37" t="s">
        <v>29</v>
      </c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2"/>
    </row>
    <row r="8" spans="1:16" ht="40.049999999999997" customHeight="1">
      <c r="A8" s="39"/>
      <c r="B8" s="31"/>
      <c r="C8" s="37"/>
      <c r="D8" s="10" t="s">
        <v>2</v>
      </c>
      <c r="E8" s="10" t="s">
        <v>3</v>
      </c>
      <c r="F8" s="10" t="s">
        <v>4</v>
      </c>
      <c r="G8" s="10" t="s">
        <v>5</v>
      </c>
      <c r="H8" s="10" t="s">
        <v>6</v>
      </c>
      <c r="I8" s="10" t="s">
        <v>7</v>
      </c>
      <c r="J8" s="10" t="s">
        <v>8</v>
      </c>
      <c r="K8" s="10" t="s">
        <v>9</v>
      </c>
      <c r="L8" s="10" t="s">
        <v>10</v>
      </c>
      <c r="M8" s="10" t="s">
        <v>11</v>
      </c>
      <c r="N8" s="10" t="s">
        <v>12</v>
      </c>
      <c r="O8" s="10" t="s">
        <v>13</v>
      </c>
      <c r="P8" s="2"/>
    </row>
    <row r="9" spans="1:16" ht="40.049999999999997" customHeight="1">
      <c r="A9" s="26" t="s">
        <v>14</v>
      </c>
      <c r="B9" s="18">
        <v>399091.97230999998</v>
      </c>
      <c r="C9" s="18">
        <v>394391.70929999999</v>
      </c>
      <c r="D9" s="18">
        <v>17332.334350000001</v>
      </c>
      <c r="E9" s="18">
        <v>37989.84549</v>
      </c>
      <c r="F9" s="18">
        <v>33630.974329999997</v>
      </c>
      <c r="G9" s="18">
        <v>33959.861779999999</v>
      </c>
      <c r="H9" s="18">
        <v>37017.074289999997</v>
      </c>
      <c r="I9" s="18">
        <v>49688.686459999997</v>
      </c>
      <c r="J9" s="18">
        <v>27967.951089999999</v>
      </c>
      <c r="K9" s="18">
        <v>14626.039049999999</v>
      </c>
      <c r="L9" s="18">
        <v>24203.187430000002</v>
      </c>
      <c r="M9" s="18">
        <v>31802.292409999998</v>
      </c>
      <c r="N9" s="18">
        <v>33137.423329999998</v>
      </c>
      <c r="O9" s="18">
        <v>53036.039290000001</v>
      </c>
      <c r="P9" s="2"/>
    </row>
    <row r="10" spans="1:16" ht="40.049999999999997" customHeight="1">
      <c r="A10" s="27"/>
      <c r="B10" s="4">
        <f>C9/B9</f>
        <v>0.98822260697754905</v>
      </c>
      <c r="C10" s="4">
        <f>SUM(D10:O10)</f>
        <v>0.99999999999999989</v>
      </c>
      <c r="D10" s="4">
        <f>D9/C9</f>
        <v>4.394700482107726E-2</v>
      </c>
      <c r="E10" s="4">
        <f>E9/C9</f>
        <v>9.6325162507669385E-2</v>
      </c>
      <c r="F10" s="4">
        <f>F9/C9</f>
        <v>8.5273025616312059E-2</v>
      </c>
      <c r="G10" s="4">
        <f>G9/C9</f>
        <v>8.6106936274788479E-2</v>
      </c>
      <c r="H10" s="4">
        <f>H9/C9</f>
        <v>9.3858652241197091E-2</v>
      </c>
      <c r="I10" s="4">
        <f>I9/C9</f>
        <v>0.1259881617394841</v>
      </c>
      <c r="J10" s="4">
        <f>J9/C9</f>
        <v>7.0914145582927954E-2</v>
      </c>
      <c r="K10" s="4">
        <f>K9/C9</f>
        <v>3.7085057076781711E-2</v>
      </c>
      <c r="L10" s="4">
        <f>L9/C9</f>
        <v>6.1368398116070651E-2</v>
      </c>
      <c r="M10" s="4">
        <f>M9/C9</f>
        <v>8.0636310703501898E-2</v>
      </c>
      <c r="N10" s="4">
        <f>N9/C9</f>
        <v>8.4021602251262123E-2</v>
      </c>
      <c r="O10" s="4">
        <f>O9/C9</f>
        <v>0.13447554306892728</v>
      </c>
      <c r="P10" s="2"/>
    </row>
    <row r="11" spans="1:16" ht="40.049999999999997" customHeight="1">
      <c r="A11" s="26" t="s">
        <v>15</v>
      </c>
      <c r="B11" s="18">
        <v>60508.768689999997</v>
      </c>
      <c r="C11" s="18">
        <v>60493.756849999998</v>
      </c>
      <c r="D11" s="18">
        <v>1748.64374</v>
      </c>
      <c r="E11" s="18">
        <v>3469.7916100000002</v>
      </c>
      <c r="F11" s="18">
        <v>5596.3760000000002</v>
      </c>
      <c r="G11" s="18">
        <v>5612.1292999999996</v>
      </c>
      <c r="H11" s="18">
        <v>4661.4992400000001</v>
      </c>
      <c r="I11" s="18">
        <v>5410.7039000000004</v>
      </c>
      <c r="J11" s="18">
        <v>4647.8050199999998</v>
      </c>
      <c r="K11" s="18">
        <v>4159.3643599999996</v>
      </c>
      <c r="L11" s="18">
        <v>6455.2258499999998</v>
      </c>
      <c r="M11" s="18">
        <v>5662.0732500000004</v>
      </c>
      <c r="N11" s="18">
        <v>6928.9241300000003</v>
      </c>
      <c r="O11" s="18">
        <v>6141.2204499999998</v>
      </c>
      <c r="P11" s="2"/>
    </row>
    <row r="12" spans="1:16" ht="40.049999999999997" customHeight="1">
      <c r="A12" s="27"/>
      <c r="B12" s="4">
        <f>C11/B11</f>
        <v>0.99975190637117561</v>
      </c>
      <c r="C12" s="4">
        <f>SUM(D12:O12)</f>
        <v>1.0000000000000002</v>
      </c>
      <c r="D12" s="4">
        <f>D11/C11</f>
        <v>2.8906185217359336E-2</v>
      </c>
      <c r="E12" s="4">
        <f>E11/C11</f>
        <v>5.7357846341130329E-2</v>
      </c>
      <c r="F12" s="4">
        <f>F11/C11</f>
        <v>9.2511629156654049E-2</v>
      </c>
      <c r="G12" s="4">
        <f>G11/C11</f>
        <v>9.2772041153202076E-2</v>
      </c>
      <c r="H12" s="4">
        <f>H11/C11</f>
        <v>7.7057525978401861E-2</v>
      </c>
      <c r="I12" s="4">
        <f>I11/C11</f>
        <v>8.9442352099512568E-2</v>
      </c>
      <c r="J12" s="4">
        <f>J11/C11</f>
        <v>7.683115187447645E-2</v>
      </c>
      <c r="K12" s="4">
        <f>K11/C11</f>
        <v>6.8756919334891656E-2</v>
      </c>
      <c r="L12" s="4">
        <f>L11/C11</f>
        <v>0.10670895950480219</v>
      </c>
      <c r="M12" s="4">
        <f>M11/C11</f>
        <v>9.3597646184211167E-2</v>
      </c>
      <c r="N12" s="4">
        <f>N11/C11</f>
        <v>0.11453949119379252</v>
      </c>
      <c r="O12" s="4">
        <f>O11/C11</f>
        <v>0.10151825196156584</v>
      </c>
      <c r="P12" s="2"/>
    </row>
    <row r="13" spans="1:16" ht="40.049999999999997" customHeight="1">
      <c r="A13" s="26" t="s">
        <v>16</v>
      </c>
      <c r="B13" s="18">
        <v>2425.85</v>
      </c>
      <c r="C13" s="18">
        <v>2421.2367899999999</v>
      </c>
      <c r="D13" s="23" t="s">
        <v>33</v>
      </c>
      <c r="E13" s="18">
        <v>164.5412</v>
      </c>
      <c r="F13" s="18">
        <v>162.0412</v>
      </c>
      <c r="G13" s="18">
        <v>323.79719999999998</v>
      </c>
      <c r="H13" s="18">
        <v>162.06672</v>
      </c>
      <c r="I13" s="18">
        <v>171.28030000000001</v>
      </c>
      <c r="J13" s="18">
        <v>162.0412</v>
      </c>
      <c r="K13" s="18">
        <v>161.75321</v>
      </c>
      <c r="L13" s="18">
        <v>162.2115</v>
      </c>
      <c r="M13" s="18">
        <v>162.18082000000001</v>
      </c>
      <c r="N13" s="18">
        <v>450.57182</v>
      </c>
      <c r="O13" s="18">
        <v>338.75162</v>
      </c>
      <c r="P13" s="2"/>
    </row>
    <row r="14" spans="1:16" ht="40.049999999999997" customHeight="1">
      <c r="A14" s="27"/>
      <c r="B14" s="4">
        <f>C13/B13</f>
        <v>0.99809831193190013</v>
      </c>
      <c r="C14" s="4">
        <f>SUM(D14:O14)</f>
        <v>1</v>
      </c>
      <c r="D14" s="6" t="s">
        <v>30</v>
      </c>
      <c r="E14" s="4">
        <f>E13/C13</f>
        <v>6.7957500348406655E-2</v>
      </c>
      <c r="F14" s="4">
        <f>F13/C13</f>
        <v>6.6924970192609706E-2</v>
      </c>
      <c r="G14" s="4">
        <f>G13/C13</f>
        <v>0.1337321493450461</v>
      </c>
      <c r="H14" s="4">
        <f>H13/C13</f>
        <v>6.6935510260440076E-2</v>
      </c>
      <c r="I14" s="4">
        <f>I13/C13</f>
        <v>7.0740829937579144E-2</v>
      </c>
      <c r="J14" s="4">
        <f>J13/C13</f>
        <v>6.6924970192609706E-2</v>
      </c>
      <c r="K14" s="4">
        <f>K13/C13</f>
        <v>6.6806026848782521E-2</v>
      </c>
      <c r="L14" s="4">
        <f>L13/C13</f>
        <v>6.69953061468226E-2</v>
      </c>
      <c r="M14" s="4">
        <f>M13/C13</f>
        <v>6.6982634936750662E-2</v>
      </c>
      <c r="N14" s="4">
        <f>N13/C13</f>
        <v>0.18609159660092561</v>
      </c>
      <c r="O14" s="4">
        <f>O13/C13</f>
        <v>0.13990850519002729</v>
      </c>
      <c r="P14" s="2"/>
    </row>
    <row r="15" spans="1:16" ht="40.049999999999997" customHeight="1">
      <c r="A15" s="26" t="s">
        <v>17</v>
      </c>
      <c r="B15" s="18">
        <v>1104.5999999999999</v>
      </c>
      <c r="C15" s="18">
        <v>1094.1460500000001</v>
      </c>
      <c r="D15" s="23" t="s">
        <v>33</v>
      </c>
      <c r="E15" s="23" t="s">
        <v>33</v>
      </c>
      <c r="F15" s="18">
        <v>0.5454</v>
      </c>
      <c r="G15" s="18">
        <v>7.7770999999999999</v>
      </c>
      <c r="H15" s="18">
        <v>29</v>
      </c>
      <c r="I15" s="18">
        <v>30.891449999999999</v>
      </c>
      <c r="J15" s="18">
        <v>94.23227</v>
      </c>
      <c r="K15" s="18">
        <v>45.928100000000001</v>
      </c>
      <c r="L15" s="18">
        <v>56.805</v>
      </c>
      <c r="M15" s="18">
        <v>29.484000000000002</v>
      </c>
      <c r="N15" s="18">
        <v>26.32893</v>
      </c>
      <c r="O15" s="18">
        <v>773.15380000000005</v>
      </c>
      <c r="P15" s="2"/>
    </row>
    <row r="16" spans="1:16" ht="40.049999999999997" customHeight="1">
      <c r="A16" s="27"/>
      <c r="B16" s="4">
        <f>C15/B15</f>
        <v>0.99053598587724079</v>
      </c>
      <c r="C16" s="4">
        <f>SUM(D16:O16)</f>
        <v>1</v>
      </c>
      <c r="D16" s="6" t="s">
        <v>30</v>
      </c>
      <c r="E16" s="6" t="s">
        <v>30</v>
      </c>
      <c r="F16" s="4">
        <f>F15/C15</f>
        <v>4.9847093082317482E-4</v>
      </c>
      <c r="G16" s="4">
        <f>G15/C15</f>
        <v>7.1079176312888025E-3</v>
      </c>
      <c r="H16" s="4">
        <f>H15/C15</f>
        <v>2.6504688290927888E-2</v>
      </c>
      <c r="I16" s="4">
        <f>I15/C15</f>
        <v>2.8233388038096007E-2</v>
      </c>
      <c r="J16" s="4">
        <f>J15/C15</f>
        <v>8.612403252746742E-2</v>
      </c>
      <c r="K16" s="4">
        <f>K15/C15</f>
        <v>4.1976206010157419E-2</v>
      </c>
      <c r="L16" s="4">
        <f>L15/C15</f>
        <v>5.1917200633315813E-2</v>
      </c>
      <c r="M16" s="4">
        <f>M15/C15</f>
        <v>2.6947042398955789E-2</v>
      </c>
      <c r="N16" s="4">
        <f>N15/C15</f>
        <v>2.4063451127022756E-2</v>
      </c>
      <c r="O16" s="4">
        <f>O15/C15</f>
        <v>0.70662760241194489</v>
      </c>
      <c r="P16" s="2"/>
    </row>
    <row r="17" spans="1:16" ht="59.4" customHeight="1">
      <c r="A17" s="26" t="s">
        <v>18</v>
      </c>
      <c r="B17" s="18">
        <v>18250.8125</v>
      </c>
      <c r="C17" s="18">
        <v>17653.887599999998</v>
      </c>
      <c r="D17" s="23" t="s">
        <v>33</v>
      </c>
      <c r="E17" s="18">
        <v>32.278559999999999</v>
      </c>
      <c r="F17" s="23" t="s">
        <v>33</v>
      </c>
      <c r="G17" s="18">
        <v>7.5350000000000001</v>
      </c>
      <c r="H17" s="18">
        <v>6.3525</v>
      </c>
      <c r="I17" s="18">
        <v>719.09028999999998</v>
      </c>
      <c r="J17" s="18">
        <v>86.793350000000004</v>
      </c>
      <c r="K17" s="18">
        <v>4032.7476099999999</v>
      </c>
      <c r="L17" s="18">
        <v>951.00111000000004</v>
      </c>
      <c r="M17" s="18">
        <v>3849.4781600000001</v>
      </c>
      <c r="N17" s="18">
        <v>871.80673000000002</v>
      </c>
      <c r="O17" s="18">
        <v>7096.80429</v>
      </c>
      <c r="P17" s="2"/>
    </row>
    <row r="18" spans="1:16" ht="54.6" customHeight="1">
      <c r="A18" s="27"/>
      <c r="B18" s="4">
        <f>C17/B17</f>
        <v>0.9672932424241385</v>
      </c>
      <c r="C18" s="4">
        <f>SUM(D18:O18)</f>
        <v>1</v>
      </c>
      <c r="D18" s="6" t="s">
        <v>30</v>
      </c>
      <c r="E18" s="4">
        <f>E17/C17</f>
        <v>1.8284108708157857E-3</v>
      </c>
      <c r="F18" s="4">
        <f>F17/C17</f>
        <v>0</v>
      </c>
      <c r="G18" s="24">
        <f>G17/C17</f>
        <v>4.2681817006697161E-4</v>
      </c>
      <c r="H18" s="24">
        <f>H17/C17</f>
        <v>3.5983575651631544E-4</v>
      </c>
      <c r="I18" s="4">
        <f>I17/C17</f>
        <v>4.0732687682910142E-2</v>
      </c>
      <c r="J18" s="4">
        <f>J17/C17</f>
        <v>4.9163873684117043E-3</v>
      </c>
      <c r="K18" s="4">
        <f>K17/C17</f>
        <v>0.2284339688443468</v>
      </c>
      <c r="L18" s="4">
        <f>L17/C17</f>
        <v>5.3869217452137859E-2</v>
      </c>
      <c r="M18" s="4">
        <f>M17/C17</f>
        <v>0.21805271718168187</v>
      </c>
      <c r="N18" s="4">
        <f>N17/C17</f>
        <v>4.9383271818270784E-2</v>
      </c>
      <c r="O18" s="4">
        <f>O17/C17</f>
        <v>0.40199668485484186</v>
      </c>
      <c r="P18" s="2"/>
    </row>
    <row r="19" spans="1:16" ht="35.4" customHeight="1">
      <c r="A19" s="26" t="s">
        <v>19</v>
      </c>
      <c r="B19" s="18">
        <v>119072.25556999999</v>
      </c>
      <c r="C19" s="18">
        <v>102639.06486</v>
      </c>
      <c r="D19" s="18">
        <v>122.514</v>
      </c>
      <c r="E19" s="18">
        <v>6875.7193600000001</v>
      </c>
      <c r="F19" s="18">
        <v>5925.6271100000004</v>
      </c>
      <c r="G19" s="18">
        <v>7282.81387</v>
      </c>
      <c r="H19" s="18">
        <v>1640.1126899999999</v>
      </c>
      <c r="I19" s="18">
        <v>2402.8930700000001</v>
      </c>
      <c r="J19" s="18">
        <v>6231.24298</v>
      </c>
      <c r="K19" s="18">
        <v>46680.47322</v>
      </c>
      <c r="L19" s="18">
        <v>4779.2949200000003</v>
      </c>
      <c r="M19" s="18">
        <v>2843.9391900000001</v>
      </c>
      <c r="N19" s="18">
        <v>11259.380450000001</v>
      </c>
      <c r="O19" s="18">
        <v>6595.0540000000001</v>
      </c>
      <c r="P19" s="2"/>
    </row>
    <row r="20" spans="1:16" ht="32.4" customHeight="1">
      <c r="A20" s="27"/>
      <c r="B20" s="4">
        <f>C19/B19</f>
        <v>0.86198975881212492</v>
      </c>
      <c r="C20" s="4">
        <f>SUM(D20:O20)</f>
        <v>1</v>
      </c>
      <c r="D20" s="4">
        <f>D19/C19</f>
        <v>1.1936390902149146E-3</v>
      </c>
      <c r="E20" s="4">
        <f>E19/C19</f>
        <v>6.698930245884939E-2</v>
      </c>
      <c r="F20" s="4">
        <f>F19/C19</f>
        <v>5.7732668532030899E-2</v>
      </c>
      <c r="G20" s="4">
        <f>G19/C19</f>
        <v>7.0955575052576533E-2</v>
      </c>
      <c r="H20" s="4">
        <f>H19/C19</f>
        <v>1.5979419651154448E-2</v>
      </c>
      <c r="I20" s="4">
        <f>I19/C19</f>
        <v>2.3411096674327204E-2</v>
      </c>
      <c r="J20" s="4">
        <f>J19/C19</f>
        <v>6.0710247004875137E-2</v>
      </c>
      <c r="K20" s="4">
        <f>K19/C19</f>
        <v>0.45480220697326412</v>
      </c>
      <c r="L20" s="4">
        <f>L19/C19</f>
        <v>4.6564092594948849E-2</v>
      </c>
      <c r="M20" s="4">
        <f>M19/C19</f>
        <v>2.7708155699578341E-2</v>
      </c>
      <c r="N20" s="4">
        <f>N19/C19</f>
        <v>0.10969878247972963</v>
      </c>
      <c r="O20" s="4">
        <f>O19/C19</f>
        <v>6.4254813788450563E-2</v>
      </c>
      <c r="P20" s="2"/>
    </row>
    <row r="21" spans="1:16" ht="40.049999999999997" customHeight="1">
      <c r="A21" s="26" t="s">
        <v>20</v>
      </c>
      <c r="B21" s="18">
        <v>10</v>
      </c>
      <c r="C21" s="18">
        <v>10</v>
      </c>
      <c r="D21" s="23" t="s">
        <v>33</v>
      </c>
      <c r="E21" s="23" t="s">
        <v>33</v>
      </c>
      <c r="F21" s="23" t="s">
        <v>33</v>
      </c>
      <c r="G21" s="23" t="s">
        <v>33</v>
      </c>
      <c r="H21" s="23" t="s">
        <v>33</v>
      </c>
      <c r="I21" s="23" t="s">
        <v>33</v>
      </c>
      <c r="J21" s="23" t="s">
        <v>33</v>
      </c>
      <c r="K21" s="23" t="s">
        <v>33</v>
      </c>
      <c r="L21" s="23" t="s">
        <v>33</v>
      </c>
      <c r="M21" s="23" t="s">
        <v>33</v>
      </c>
      <c r="N21" s="18">
        <v>10</v>
      </c>
      <c r="O21" s="23" t="s">
        <v>33</v>
      </c>
      <c r="P21" s="2"/>
    </row>
    <row r="22" spans="1:16" ht="40.049999999999997" customHeight="1">
      <c r="A22" s="27"/>
      <c r="B22" s="4">
        <f>C21/B21</f>
        <v>1</v>
      </c>
      <c r="C22" s="4">
        <f>SUM(D22:O22)</f>
        <v>1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  <c r="K22" s="6" t="s">
        <v>30</v>
      </c>
      <c r="L22" s="6" t="s">
        <v>30</v>
      </c>
      <c r="M22" s="6" t="s">
        <v>30</v>
      </c>
      <c r="N22" s="4">
        <f>N21/C21</f>
        <v>1</v>
      </c>
      <c r="O22" s="6" t="s">
        <v>30</v>
      </c>
      <c r="P22" s="2"/>
    </row>
    <row r="23" spans="1:16" ht="40.049999999999997" customHeight="1">
      <c r="A23" s="26" t="s">
        <v>21</v>
      </c>
      <c r="B23" s="18">
        <v>523.1</v>
      </c>
      <c r="C23" s="18">
        <v>523</v>
      </c>
      <c r="D23" s="18">
        <v>33.912329999999997</v>
      </c>
      <c r="E23" s="18">
        <v>59.622410000000002</v>
      </c>
      <c r="F23" s="18">
        <v>60.237360000000002</v>
      </c>
      <c r="G23" s="18">
        <v>28.30958</v>
      </c>
      <c r="H23" s="18">
        <v>23.756399999999999</v>
      </c>
      <c r="I23" s="18">
        <v>20.058140000000002</v>
      </c>
      <c r="J23" s="18">
        <v>26.897099999999998</v>
      </c>
      <c r="K23" s="18">
        <v>36.691560000000003</v>
      </c>
      <c r="L23" s="18">
        <v>53.020209999999999</v>
      </c>
      <c r="M23" s="18">
        <v>41.589010000000002</v>
      </c>
      <c r="N23" s="18">
        <v>62.784059999999997</v>
      </c>
      <c r="O23" s="18">
        <v>76.121840000000006</v>
      </c>
      <c r="P23" s="2"/>
    </row>
    <row r="24" spans="1:16" ht="40.049999999999997" customHeight="1">
      <c r="A24" s="27"/>
      <c r="B24" s="4">
        <f>C23/B23</f>
        <v>0.99980883196329573</v>
      </c>
      <c r="C24" s="4">
        <f>SUM(D24:O24)</f>
        <v>1.0000000000000002</v>
      </c>
      <c r="D24" s="4">
        <f>D23/C23</f>
        <v>6.4841931166347982E-2</v>
      </c>
      <c r="E24" s="4">
        <f>E23/C23</f>
        <v>0.11400078393881453</v>
      </c>
      <c r="F24" s="4">
        <f>F23/C23</f>
        <v>0.1151765965583174</v>
      </c>
      <c r="G24" s="4">
        <f>G23/C23</f>
        <v>5.4129216061185467E-2</v>
      </c>
      <c r="H24" s="4">
        <f>H23/C23</f>
        <v>4.5423326959847035E-2</v>
      </c>
      <c r="I24" s="4">
        <f>I23/C23</f>
        <v>3.8352084130019122E-2</v>
      </c>
      <c r="J24" s="4">
        <f>J23/C23</f>
        <v>5.1428489483747605E-2</v>
      </c>
      <c r="K24" s="4">
        <f>K23/C23</f>
        <v>7.0155946462715113E-2</v>
      </c>
      <c r="L24" s="4">
        <f>L23/C23</f>
        <v>0.10137707456978967</v>
      </c>
      <c r="M24" s="4">
        <f>M23/C23</f>
        <v>7.9520095602294463E-2</v>
      </c>
      <c r="N24" s="4">
        <f>N23/C23</f>
        <v>0.12004600382409177</v>
      </c>
      <c r="O24" s="4">
        <f>O23/C23</f>
        <v>0.14554845124282983</v>
      </c>
      <c r="P24" s="2"/>
    </row>
    <row r="25" spans="1:16" ht="40.049999999999997" customHeight="1">
      <c r="A25" s="26" t="s">
        <v>22</v>
      </c>
      <c r="B25" s="18">
        <v>9206.5383700000002</v>
      </c>
      <c r="C25" s="18">
        <v>8039.9728999999998</v>
      </c>
      <c r="D25" s="18">
        <v>18.940359999999998</v>
      </c>
      <c r="E25" s="18">
        <v>84.409440000000004</v>
      </c>
      <c r="F25" s="18">
        <v>317.62421999999998</v>
      </c>
      <c r="G25" s="18">
        <v>204.40208000000001</v>
      </c>
      <c r="H25" s="18">
        <v>96.378839999999997</v>
      </c>
      <c r="I25" s="18">
        <v>724.74982999999997</v>
      </c>
      <c r="J25" s="18">
        <v>3574.8032699999999</v>
      </c>
      <c r="K25" s="18">
        <v>851.62644999999998</v>
      </c>
      <c r="L25" s="18">
        <v>291.83640000000003</v>
      </c>
      <c r="M25" s="18">
        <v>69.353470000000002</v>
      </c>
      <c r="N25" s="18">
        <v>93.658169999999998</v>
      </c>
      <c r="O25" s="18">
        <v>1712.19037</v>
      </c>
      <c r="P25" s="2"/>
    </row>
    <row r="26" spans="1:16" ht="40.049999999999997" customHeight="1">
      <c r="A26" s="27"/>
      <c r="B26" s="4">
        <f>C25/B25</f>
        <v>0.87328945765312649</v>
      </c>
      <c r="C26" s="4">
        <f>SUM(D26:O26)</f>
        <v>1</v>
      </c>
      <c r="D26" s="4">
        <f>D25/C25</f>
        <v>2.3557741096366133E-3</v>
      </c>
      <c r="E26" s="4">
        <f>E25/C25</f>
        <v>1.0498721954647385E-2</v>
      </c>
      <c r="F26" s="4">
        <f>F25/C25</f>
        <v>3.9505633159534655E-2</v>
      </c>
      <c r="G26" s="4">
        <f>G25/C25</f>
        <v>2.5423229971334855E-2</v>
      </c>
      <c r="H26" s="4">
        <f>H25/C25</f>
        <v>1.1987458315935368E-2</v>
      </c>
      <c r="I26" s="4">
        <f>I25/C25</f>
        <v>9.0143317522873745E-2</v>
      </c>
      <c r="J26" s="4">
        <f>J25/C25</f>
        <v>0.44462877107458909</v>
      </c>
      <c r="K26" s="4">
        <f>K25/C25</f>
        <v>0.10592404484348449</v>
      </c>
      <c r="L26" s="4">
        <f>L25/C25</f>
        <v>3.6298182049842483E-2</v>
      </c>
      <c r="M26" s="4">
        <f>M25/C25</f>
        <v>8.6260825580643449E-3</v>
      </c>
      <c r="N26" s="4">
        <f>N25/C25</f>
        <v>1.1649065384287552E-2</v>
      </c>
      <c r="O26" s="4">
        <f>O25/C25</f>
        <v>0.21295971905576946</v>
      </c>
      <c r="P26" s="2"/>
    </row>
    <row r="27" spans="1:16" ht="70.8" customHeight="1">
      <c r="A27" s="26" t="s">
        <v>23</v>
      </c>
      <c r="B27" s="18">
        <v>14968.4</v>
      </c>
      <c r="C27" s="18">
        <v>14840.54428</v>
      </c>
      <c r="D27" s="18">
        <v>1167.1397899999999</v>
      </c>
      <c r="E27" s="18">
        <v>1226.85591</v>
      </c>
      <c r="F27" s="18">
        <v>1185.4629299999999</v>
      </c>
      <c r="G27" s="18">
        <v>1185.44967</v>
      </c>
      <c r="H27" s="18">
        <v>1152.3518899999999</v>
      </c>
      <c r="I27" s="18">
        <v>1150.6849999999999</v>
      </c>
      <c r="J27" s="18">
        <v>1156.7363600000001</v>
      </c>
      <c r="K27" s="18">
        <v>1175.55998</v>
      </c>
      <c r="L27" s="18">
        <v>1910.57168</v>
      </c>
      <c r="M27" s="18">
        <v>1129.6175699999999</v>
      </c>
      <c r="N27" s="18">
        <v>1201.06431</v>
      </c>
      <c r="O27" s="18">
        <v>1199.04919</v>
      </c>
      <c r="P27" s="2"/>
    </row>
    <row r="28" spans="1:16" ht="78.599999999999994" customHeight="1">
      <c r="A28" s="27"/>
      <c r="B28" s="4">
        <f>C27/B27</f>
        <v>0.99145829079928383</v>
      </c>
      <c r="C28" s="4">
        <f>SUM(D28:O28)</f>
        <v>0.99999999999999989</v>
      </c>
      <c r="D28" s="4">
        <f>D27/C27</f>
        <v>7.8645349387414784E-2</v>
      </c>
      <c r="E28" s="4">
        <f>E27/C27</f>
        <v>8.2669199111071956E-2</v>
      </c>
      <c r="F28" s="4">
        <f>F27/C27</f>
        <v>7.9880017042070373E-2</v>
      </c>
      <c r="G28" s="4">
        <f>G27/C27</f>
        <v>7.9879123543843494E-2</v>
      </c>
      <c r="H28" s="4">
        <f>H27/C27</f>
        <v>7.7648896715532045E-2</v>
      </c>
      <c r="I28" s="4">
        <f>I27/C27</f>
        <v>7.7536576711053073E-2</v>
      </c>
      <c r="J28" s="4">
        <f>J27/C27</f>
        <v>7.7944335340779033E-2</v>
      </c>
      <c r="K28" s="4">
        <f>K27/C27</f>
        <v>7.9212726825946309E-2</v>
      </c>
      <c r="L28" s="4">
        <f>L27/C27</f>
        <v>0.1287400006329148</v>
      </c>
      <c r="M28" s="4">
        <f>M27/C27</f>
        <v>7.6116990636410808E-2</v>
      </c>
      <c r="N28" s="4">
        <f>N27/C27</f>
        <v>8.0931284415129284E-2</v>
      </c>
      <c r="O28" s="4">
        <f>O27/C27</f>
        <v>8.0795499637834028E-2</v>
      </c>
      <c r="P28" s="2"/>
    </row>
    <row r="29" spans="1:16" ht="40.049999999999997" customHeight="1">
      <c r="A29" s="26" t="s">
        <v>24</v>
      </c>
      <c r="B29" s="18">
        <v>35752.157359999997</v>
      </c>
      <c r="C29" s="18">
        <v>35323.136339999997</v>
      </c>
      <c r="D29" s="18">
        <v>1939.96342</v>
      </c>
      <c r="E29" s="18">
        <v>2381.6178</v>
      </c>
      <c r="F29" s="18">
        <v>2586.96027</v>
      </c>
      <c r="G29" s="18">
        <v>2605.5291400000001</v>
      </c>
      <c r="H29" s="18">
        <v>3589.7210500000001</v>
      </c>
      <c r="I29" s="18">
        <v>3228.8566599999999</v>
      </c>
      <c r="J29" s="18">
        <v>2523.34591</v>
      </c>
      <c r="K29" s="18">
        <v>2137.0974099999999</v>
      </c>
      <c r="L29" s="18">
        <v>2428.1624299999999</v>
      </c>
      <c r="M29" s="18">
        <v>2465.46657</v>
      </c>
      <c r="N29" s="18">
        <v>2738.1710499999999</v>
      </c>
      <c r="O29" s="18">
        <v>6698.2446300000001</v>
      </c>
      <c r="P29" s="2"/>
    </row>
    <row r="30" spans="1:16" ht="40.049999999999997" customHeight="1">
      <c r="A30" s="27"/>
      <c r="B30" s="4">
        <f>C29/B29</f>
        <v>0.98800013616856597</v>
      </c>
      <c r="C30" s="4">
        <f>SUM(D30:O30)</f>
        <v>1.0000000000000002</v>
      </c>
      <c r="D30" s="4">
        <f>D29/C29</f>
        <v>5.4920474822140332E-2</v>
      </c>
      <c r="E30" s="4">
        <f>E29/C29</f>
        <v>6.7423735454177403E-2</v>
      </c>
      <c r="F30" s="4">
        <f>F29/C29</f>
        <v>7.3236992465771519E-2</v>
      </c>
      <c r="G30" s="4">
        <f>G29/C29</f>
        <v>7.3762678232212719E-2</v>
      </c>
      <c r="H30" s="4">
        <f>H29/C29</f>
        <v>0.10162520721397528</v>
      </c>
      <c r="I30" s="4">
        <f>I29/C29</f>
        <v>9.1409115796539153E-2</v>
      </c>
      <c r="J30" s="4">
        <f>J29/C29</f>
        <v>7.1436066313923477E-2</v>
      </c>
      <c r="K30" s="4">
        <f>K29/C29</f>
        <v>6.050134929779568E-2</v>
      </c>
      <c r="L30" s="4">
        <f>L29/C29</f>
        <v>6.8741416578299228E-2</v>
      </c>
      <c r="M30" s="4">
        <f>M29/C29</f>
        <v>6.9797498904651353E-2</v>
      </c>
      <c r="N30" s="4">
        <f>N29/C29</f>
        <v>7.751777825286961E-2</v>
      </c>
      <c r="O30" s="4">
        <f>O29/C29</f>
        <v>0.18962768666764432</v>
      </c>
      <c r="P30" s="2"/>
    </row>
    <row r="31" spans="1:16" ht="40.049999999999997" customHeight="1">
      <c r="A31" s="26" t="s">
        <v>25</v>
      </c>
      <c r="B31" s="18">
        <v>60970.364759999997</v>
      </c>
      <c r="C31" s="18">
        <v>60970.364690000002</v>
      </c>
      <c r="D31" s="18">
        <v>3621.20039</v>
      </c>
      <c r="E31" s="18">
        <v>4669.0616099999997</v>
      </c>
      <c r="F31" s="18">
        <v>4616.6180199999999</v>
      </c>
      <c r="G31" s="18">
        <v>5558.8319099999999</v>
      </c>
      <c r="H31" s="18">
        <v>4780.48333</v>
      </c>
      <c r="I31" s="18">
        <v>4631.6181900000001</v>
      </c>
      <c r="J31" s="18">
        <v>5276.2102500000001</v>
      </c>
      <c r="K31" s="18">
        <v>4585.3986299999997</v>
      </c>
      <c r="L31" s="18">
        <v>4006.0158999999999</v>
      </c>
      <c r="M31" s="18">
        <v>4485.9068600000001</v>
      </c>
      <c r="N31" s="18">
        <v>5626.4775399999999</v>
      </c>
      <c r="O31" s="18">
        <v>9112.5420599999998</v>
      </c>
      <c r="P31" s="2"/>
    </row>
    <row r="32" spans="1:16" ht="40.049999999999997" customHeight="1">
      <c r="A32" s="40"/>
      <c r="B32" s="4">
        <f>C31/B31</f>
        <v>0.99999999885190138</v>
      </c>
      <c r="C32" s="4">
        <f>SUM(D32:O32)</f>
        <v>1</v>
      </c>
      <c r="D32" s="4">
        <f>D31/C31</f>
        <v>5.9392795309848749E-2</v>
      </c>
      <c r="E32" s="4">
        <f>E31/C31</f>
        <v>7.6579197676437574E-2</v>
      </c>
      <c r="F32" s="4">
        <f>F31/C31</f>
        <v>7.5719048811220088E-2</v>
      </c>
      <c r="G32" s="4">
        <f>G31/C31</f>
        <v>9.117268591492822E-2</v>
      </c>
      <c r="H32" s="4">
        <f>H31/C31</f>
        <v>7.8406671082025967E-2</v>
      </c>
      <c r="I32" s="4">
        <f>I31/C31</f>
        <v>7.5965072761974978E-2</v>
      </c>
      <c r="J32" s="4">
        <f>J31/C31</f>
        <v>8.6537291958586116E-2</v>
      </c>
      <c r="K32" s="4">
        <f>K31/C31</f>
        <v>7.5207006769832718E-2</v>
      </c>
      <c r="L32" s="4">
        <f>L31/C31</f>
        <v>6.5704312584783389E-2</v>
      </c>
      <c r="M32" s="4">
        <f>M31/C31</f>
        <v>7.3575201375427432E-2</v>
      </c>
      <c r="N32" s="4">
        <f>N31/C31</f>
        <v>9.2282169683705714E-2</v>
      </c>
      <c r="O32" s="4">
        <f>O31/C31</f>
        <v>0.14945854607122902</v>
      </c>
      <c r="P32" s="2"/>
    </row>
    <row r="33" spans="1:16" ht="34.200000000000003" customHeight="1">
      <c r="A33" s="41" t="s">
        <v>35</v>
      </c>
      <c r="B33" s="18">
        <v>2686.8532700000001</v>
      </c>
      <c r="C33" s="18">
        <v>2659.45075</v>
      </c>
      <c r="D33" s="18">
        <v>54.893099999999997</v>
      </c>
      <c r="E33" s="18">
        <v>82.395399999999995</v>
      </c>
      <c r="F33" s="18">
        <v>101.12072999999999</v>
      </c>
      <c r="G33" s="18">
        <v>225.05288999999999</v>
      </c>
      <c r="H33" s="18">
        <v>153.67831000000001</v>
      </c>
      <c r="I33" s="18">
        <v>244.36428000000001</v>
      </c>
      <c r="J33" s="18">
        <v>203.27725000000001</v>
      </c>
      <c r="K33" s="18">
        <v>59.559660000000001</v>
      </c>
      <c r="L33" s="18">
        <v>86.748760000000004</v>
      </c>
      <c r="M33" s="18">
        <v>139.05631</v>
      </c>
      <c r="N33" s="18">
        <v>241.18645000000001</v>
      </c>
      <c r="O33" s="18">
        <v>1068.11761</v>
      </c>
      <c r="P33" s="2"/>
    </row>
    <row r="34" spans="1:16" ht="32.4" customHeight="1">
      <c r="A34" s="41"/>
      <c r="B34" s="8">
        <f>C33/B33</f>
        <v>0.98980125922544326</v>
      </c>
      <c r="C34" s="4">
        <f>SUM(D34:O34)</f>
        <v>1</v>
      </c>
      <c r="D34" s="4">
        <f>D33/C33</f>
        <v>2.0640765767141956E-2</v>
      </c>
      <c r="E34" s="4">
        <f>E33/C33</f>
        <v>3.098211162586861E-2</v>
      </c>
      <c r="F34" s="4">
        <f>F33/C33</f>
        <v>3.8023163241507667E-2</v>
      </c>
      <c r="G34" s="4">
        <f>G33/C33</f>
        <v>8.4623823171006265E-2</v>
      </c>
      <c r="H34" s="4">
        <f>H33/C33</f>
        <v>5.7785732636710802E-2</v>
      </c>
      <c r="I34" s="4">
        <f>I33/C33</f>
        <v>9.1885243597761679E-2</v>
      </c>
      <c r="J34" s="4">
        <f>J33/C33</f>
        <v>7.6435801640620721E-2</v>
      </c>
      <c r="K34" s="4">
        <f>K33/C33</f>
        <v>2.2395473952657331E-2</v>
      </c>
      <c r="L34" s="4">
        <f>L33/C33</f>
        <v>3.2619051133020605E-2</v>
      </c>
      <c r="M34" s="4">
        <f>M33/C33</f>
        <v>5.2287604874803564E-2</v>
      </c>
      <c r="N34" s="4">
        <f>N33/C33</f>
        <v>9.0690323932488701E-2</v>
      </c>
      <c r="O34" s="4">
        <f>O33/C33</f>
        <v>0.40163090442641214</v>
      </c>
      <c r="P34" s="2"/>
    </row>
    <row r="35" spans="1:16" ht="29.4" customHeight="1">
      <c r="A35" s="42" t="s">
        <v>26</v>
      </c>
      <c r="B35" s="19">
        <v>724571.67283000005</v>
      </c>
      <c r="C35" s="19">
        <v>701060.27041</v>
      </c>
      <c r="D35" s="19">
        <v>26039.54148</v>
      </c>
      <c r="E35" s="19">
        <v>57036.138789999997</v>
      </c>
      <c r="F35" s="19">
        <v>54183.587570000003</v>
      </c>
      <c r="G35" s="19">
        <v>57001.489520000003</v>
      </c>
      <c r="H35" s="19">
        <v>53312.475259999999</v>
      </c>
      <c r="I35" s="19">
        <v>68423.877569999997</v>
      </c>
      <c r="J35" s="19">
        <v>51951.336049999998</v>
      </c>
      <c r="K35" s="19">
        <v>78552.239239999995</v>
      </c>
      <c r="L35" s="19">
        <v>45384.081189999997</v>
      </c>
      <c r="M35" s="19">
        <v>52680.437619999997</v>
      </c>
      <c r="N35" s="19">
        <v>62647.776969999999</v>
      </c>
      <c r="O35" s="19">
        <v>93847.289149999997</v>
      </c>
      <c r="P35" s="2"/>
    </row>
    <row r="36" spans="1:16" ht="28.8" customHeight="1">
      <c r="A36" s="42"/>
      <c r="B36" s="9">
        <f>C35/B35</f>
        <v>0.96755130886062624</v>
      </c>
      <c r="C36" s="5">
        <f>SUM(D36:O36)</f>
        <v>1</v>
      </c>
      <c r="D36" s="4">
        <f>D35/C35</f>
        <v>3.7143085379480051E-2</v>
      </c>
      <c r="E36" s="4">
        <f>E35/C35</f>
        <v>8.1356969147094352E-2</v>
      </c>
      <c r="F36" s="4">
        <f>F35/C35</f>
        <v>7.7288059039933757E-2</v>
      </c>
      <c r="G36" s="4">
        <f>G35/C35</f>
        <v>8.1307545051246322E-2</v>
      </c>
      <c r="H36" s="4">
        <f>H35/C35</f>
        <v>7.6045494959828985E-2</v>
      </c>
      <c r="I36" s="4">
        <f>I35/C35</f>
        <v>9.7600563686177463E-2</v>
      </c>
      <c r="J36" s="4">
        <f>J35/C35</f>
        <v>7.4103951176148347E-2</v>
      </c>
      <c r="K36" s="4">
        <f>K35/C35</f>
        <v>0.11204776900859095</v>
      </c>
      <c r="L36" s="4">
        <f>L35/C35</f>
        <v>6.4736347366337127E-2</v>
      </c>
      <c r="M36" s="4">
        <f>M35/C35</f>
        <v>7.514394959108292E-2</v>
      </c>
      <c r="N36" s="4">
        <f>N35/C35</f>
        <v>8.936147092369362E-2</v>
      </c>
      <c r="O36" s="7">
        <f>O35/C35</f>
        <v>0.13386479467038609</v>
      </c>
      <c r="P36" s="2"/>
    </row>
    <row r="37" spans="1:16" ht="40.049999999999997" customHeight="1">
      <c r="A37" s="32"/>
      <c r="B37" s="33"/>
      <c r="C37" s="25"/>
      <c r="D37" s="20"/>
      <c r="E37" s="20"/>
      <c r="F37" s="20"/>
      <c r="G37" s="21"/>
      <c r="H37" s="21"/>
      <c r="I37" s="20"/>
      <c r="J37" s="20"/>
      <c r="K37" s="20"/>
      <c r="L37" s="20"/>
      <c r="M37" s="20"/>
      <c r="N37" s="20"/>
      <c r="O37" s="20"/>
      <c r="P37" s="2"/>
    </row>
  </sheetData>
  <mergeCells count="23">
    <mergeCell ref="A2:B2"/>
    <mergeCell ref="A1:B1"/>
    <mergeCell ref="A4:O4"/>
    <mergeCell ref="B7:B8"/>
    <mergeCell ref="A37:B37"/>
    <mergeCell ref="A6:O6"/>
    <mergeCell ref="C7:C8"/>
    <mergeCell ref="D7:O7"/>
    <mergeCell ref="A7:A8"/>
    <mergeCell ref="A9:A10"/>
    <mergeCell ref="A11:A12"/>
    <mergeCell ref="A13:A14"/>
    <mergeCell ref="A15:A16"/>
    <mergeCell ref="A17:A18"/>
    <mergeCell ref="A29:A30"/>
    <mergeCell ref="A31:A32"/>
    <mergeCell ref="A33:A34"/>
    <mergeCell ref="A35:A36"/>
    <mergeCell ref="A19:A20"/>
    <mergeCell ref="A21:A22"/>
    <mergeCell ref="A23:A24"/>
    <mergeCell ref="A25:A26"/>
    <mergeCell ref="A27:A28"/>
  </mergeCells>
  <pageMargins left="0.59055118110236227" right="0.59055118110236227" top="1.3779527559055118" bottom="0.59055118110236227" header="0.39370078740157483" footer="0.39370078740157483"/>
  <pageSetup paperSize="9" scale="6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ФОРМА&lt;/VariantName&gt;&#10;  &lt;VariantLink&gt;253869703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BFE6E01-8257-470D-8A50-53715B9FA3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DESKTOP-8V0LHFK\user</dc:creator>
  <cp:lastModifiedBy>user</cp:lastModifiedBy>
  <cp:lastPrinted>2024-03-20T05:41:05Z</cp:lastPrinted>
  <dcterms:created xsi:type="dcterms:W3CDTF">2022-01-27T12:25:14Z</dcterms:created>
  <dcterms:modified xsi:type="dcterms:W3CDTF">2024-03-20T05:44:10Z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ФОРМА(7).xlsx</vt:lpwstr>
  </property>
  <property fmtid="{D5CDD505-2E9C-101B-9397-08002B2CF9AE}" pid="4" name="Версия клиента">
    <vt:lpwstr>21.1.41.12140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12родыгина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