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бюджета'!$A$1:$O$38</definedName>
  </definedNames>
  <calcPr calcId="125725"/>
</workbook>
</file>

<file path=xl/calcChain.xml><?xml version="1.0" encoding="utf-8"?>
<calcChain xmlns="http://schemas.openxmlformats.org/spreadsheetml/2006/main">
  <c r="B10" i="2"/>
  <c r="C10"/>
  <c r="O36"/>
  <c r="N36"/>
  <c r="M36"/>
  <c r="L36"/>
  <c r="K36"/>
  <c r="J36"/>
  <c r="I36"/>
  <c r="H36"/>
  <c r="G36"/>
  <c r="F36"/>
  <c r="E36"/>
  <c r="D36"/>
  <c r="B36"/>
  <c r="O34"/>
  <c r="N34"/>
  <c r="M34"/>
  <c r="L34"/>
  <c r="K34"/>
  <c r="J34"/>
  <c r="I34"/>
  <c r="H34"/>
  <c r="G34"/>
  <c r="E34"/>
  <c r="D34"/>
  <c r="B34"/>
  <c r="O32"/>
  <c r="N32"/>
  <c r="M32"/>
  <c r="L32"/>
  <c r="K32"/>
  <c r="J32"/>
  <c r="I32"/>
  <c r="H32"/>
  <c r="G32"/>
  <c r="F32"/>
  <c r="E32"/>
  <c r="D32"/>
  <c r="B32"/>
  <c r="O30"/>
  <c r="N30"/>
  <c r="M30"/>
  <c r="L30"/>
  <c r="K30"/>
  <c r="J30"/>
  <c r="I30"/>
  <c r="H30"/>
  <c r="G30"/>
  <c r="F30"/>
  <c r="E30"/>
  <c r="D30"/>
  <c r="B30"/>
  <c r="O28"/>
  <c r="N28"/>
  <c r="M28"/>
  <c r="L28"/>
  <c r="K28"/>
  <c r="J28"/>
  <c r="I28"/>
  <c r="H28"/>
  <c r="G28"/>
  <c r="F28"/>
  <c r="E28"/>
  <c r="D28"/>
  <c r="B28"/>
  <c r="O26"/>
  <c r="N26"/>
  <c r="M26"/>
  <c r="L26"/>
  <c r="K26"/>
  <c r="J26"/>
  <c r="I26"/>
  <c r="H26"/>
  <c r="G26"/>
  <c r="F26"/>
  <c r="E26"/>
  <c r="D26"/>
  <c r="C26" s="1"/>
  <c r="B26"/>
  <c r="O24"/>
  <c r="N24"/>
  <c r="M24"/>
  <c r="L24"/>
  <c r="K24"/>
  <c r="J24"/>
  <c r="I24"/>
  <c r="H24"/>
  <c r="G24"/>
  <c r="F24"/>
  <c r="E24"/>
  <c r="D24"/>
  <c r="C24"/>
  <c r="B24"/>
  <c r="O22"/>
  <c r="C22" s="1"/>
  <c r="B22"/>
  <c r="O20"/>
  <c r="N20"/>
  <c r="M20"/>
  <c r="L20"/>
  <c r="K20"/>
  <c r="J20"/>
  <c r="I20"/>
  <c r="H20"/>
  <c r="G20"/>
  <c r="F20"/>
  <c r="E20"/>
  <c r="D20"/>
  <c r="B20"/>
  <c r="O18"/>
  <c r="N18"/>
  <c r="M18"/>
  <c r="L18"/>
  <c r="K18"/>
  <c r="J18"/>
  <c r="I18"/>
  <c r="H18"/>
  <c r="G18"/>
  <c r="B18"/>
  <c r="O16"/>
  <c r="N16"/>
  <c r="M16"/>
  <c r="L16"/>
  <c r="K16"/>
  <c r="J16"/>
  <c r="I16"/>
  <c r="G16"/>
  <c r="F16"/>
  <c r="C16"/>
  <c r="B16"/>
  <c r="O14"/>
  <c r="N14"/>
  <c r="M14"/>
  <c r="L14"/>
  <c r="K14"/>
  <c r="I14"/>
  <c r="G14"/>
  <c r="F14"/>
  <c r="E14"/>
  <c r="C14" s="1"/>
  <c r="B14"/>
  <c r="O12"/>
  <c r="N12"/>
  <c r="M12"/>
  <c r="L12"/>
  <c r="K12"/>
  <c r="J12"/>
  <c r="I12"/>
  <c r="H12"/>
  <c r="G12"/>
  <c r="F12"/>
  <c r="E12"/>
  <c r="D12"/>
  <c r="C12" s="1"/>
  <c r="B12"/>
  <c r="O10"/>
  <c r="N10"/>
  <c r="M10"/>
  <c r="L10"/>
  <c r="K10"/>
  <c r="J10"/>
  <c r="I10"/>
  <c r="H10"/>
  <c r="G10"/>
  <c r="F10"/>
  <c r="E10"/>
  <c r="D10"/>
  <c r="C32" l="1"/>
  <c r="C28"/>
  <c r="C20"/>
  <c r="C18"/>
  <c r="C30"/>
  <c r="C34"/>
  <c r="C36"/>
</calcChain>
</file>

<file path=xl/sharedStrings.xml><?xml version="1.0" encoding="utf-8"?>
<sst xmlns="http://schemas.openxmlformats.org/spreadsheetml/2006/main" count="55" uniqueCount="35">
  <si>
    <t>Единица измерения: тыс. руб.</t>
  </si>
  <si>
    <t>Наименование показателя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</si>
  <si>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</si>
  <si>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</si>
  <si>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</si>
  <si>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</si>
  <si>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</si>
  <si>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</si>
  <si>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</si>
  <si>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</si>
  <si>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</si>
  <si>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</si>
  <si>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</si>
  <si>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</si>
  <si>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Муниципальная программа Кирово-Чепецкого района Развитие системы образования Кирово-Чепецкого района</t>
  </si>
  <si>
    <t xml:space="preserve">    Муниципальная программа Кирово-Чепецкого района Развитие культуры, молодежной политики и спорта Кирово-Чепецкого района</t>
  </si>
  <si>
    <t xml:space="preserve">    Муниципальная программа Кирово-Чепецкого района Обеспечение безопасности и жизнедеятельности населения Кирово-Чепецкого района</t>
  </si>
  <si>
    <t xml:space="preserve">    Муниципальная программа Кирово-Чепецкого района Территориальное развитие Кирово-Чепецкого района</t>
  </si>
  <si>
    <t xml:space="preserve">    Муниципальная программа Кирово-Чепецкого района Развитие жилищно-коммунальной инфраструктуры, повышение энергоэффективности и охрана окружающей среды по Кирово-Чепецкому району</t>
  </si>
  <si>
    <t xml:space="preserve">    Муниципальная программа Кирово-Чепецкого района Развитие транспортной системы Кирово-Чепецкого района</t>
  </si>
  <si>
    <t xml:space="preserve">    Муниципальная программа Кирово-Чепецкого района Развитие малого и среднего предпринимательства Кирово-Чепецкого района</t>
  </si>
  <si>
    <t xml:space="preserve">    Муниципальная программа Кирово-Чепецкого района Развитие агропромышленного комплекса Кирово-Чепецкого района</t>
  </si>
  <si>
    <t xml:space="preserve">    Муниципальная программа Кирово-Чепецкого района Управление имуществом и земельными ресурсами Кирово-Чепецкого района</t>
  </si>
  <si>
    <t xml:space="preserve">    Муниципальная программа Кирово-Чепецкого района Оказание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детям, попавшим в сложную жизненную ситуацию в Кирово-Чепецком районе</t>
  </si>
  <si>
    <t xml:space="preserve">    Муниципальная программа Кирово-Чепецкого района Развитие муниципального управления Кирово-Чепецкого района</t>
  </si>
  <si>
    <t xml:space="preserve">    Муниципальная программа Кирово-Чепецкого района Управление муниципальными финансами и регулирование межбюджетных отношений в Кирово-Чепецком районе</t>
  </si>
  <si>
    <t xml:space="preserve">    Не программные мероприятия</t>
  </si>
  <si>
    <t>ВСЕГО РАСХОДОВ:</t>
  </si>
  <si>
    <t>Приложение № 4</t>
  </si>
  <si>
    <t>к пояснительной записке</t>
  </si>
  <si>
    <t>в том числе по месяцам</t>
  </si>
  <si>
    <t>0%</t>
  </si>
  <si>
    <t>Уточненная роспись/Исполнение лимитов</t>
  </si>
  <si>
    <t>Кассовый расход</t>
  </si>
  <si>
    <t>Ежемесячный кассовый расход бюджета Кирово-Чепецкого района  на реализацию муниципальных программ и непрограммных направлений деятельности  за 2022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</si>
</sst>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9" fillId="0" borderId="1" xfId="0" applyFont="1" applyFill="1" applyBorder="1"/>
    <xf numFmtId="0" fontId="1" fillId="0" borderId="1" xfId="2" applyAlignment="1"/>
    <xf numFmtId="0" fontId="2" fillId="0" borderId="1" xfId="4" applyAlignment="1"/>
    <xf numFmtId="165" fontId="7" fillId="0" borderId="2" xfId="9" applyNumberFormat="1" applyFont="1" applyFill="1" applyProtection="1">
      <alignment horizontal="right" vertical="top" shrinkToFit="1"/>
    </xf>
    <xf numFmtId="165" fontId="7" fillId="0" borderId="4" xfId="9" applyNumberFormat="1" applyFont="1" applyFill="1" applyBorder="1" applyProtection="1">
      <alignment horizontal="right" vertical="top" shrinkToFit="1"/>
    </xf>
    <xf numFmtId="49" fontId="7" fillId="0" borderId="2" xfId="9" applyNumberFormat="1" applyFont="1" applyFill="1" applyProtection="1">
      <alignment horizontal="right" vertical="top" shrinkToFit="1"/>
    </xf>
    <xf numFmtId="165" fontId="7" fillId="0" borderId="3" xfId="9" applyNumberFormat="1" applyFont="1" applyFill="1" applyBorder="1" applyProtection="1">
      <alignment horizontal="right" vertical="top" shrinkToFit="1"/>
    </xf>
    <xf numFmtId="0" fontId="1" fillId="0" borderId="8" xfId="14" applyNumberFormat="1" applyBorder="1" applyProtection="1">
      <alignment horizontal="left" wrapText="1"/>
    </xf>
    <xf numFmtId="165" fontId="7" fillId="0" borderId="9" xfId="9" applyNumberFormat="1" applyFont="1" applyFill="1" applyBorder="1" applyProtection="1">
      <alignment horizontal="right" vertical="top" shrinkToFit="1"/>
    </xf>
    <xf numFmtId="165" fontId="7" fillId="0" borderId="10" xfId="9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8" fillId="0" borderId="1" xfId="3" applyFont="1" applyAlignment="1">
      <alignment horizontal="center" wrapText="1"/>
    </xf>
    <xf numFmtId="0" fontId="7" fillId="0" borderId="5" xfId="6" applyNumberFormat="1" applyFont="1" applyFill="1" applyBorder="1" applyProtection="1">
      <alignment horizontal="center" vertical="center" wrapText="1"/>
    </xf>
    <xf numFmtId="0" fontId="7" fillId="0" borderId="6" xfId="6" applyNumberFormat="1" applyFont="1" applyFill="1" applyBorder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164" fontId="3" fillId="0" borderId="2" xfId="9" applyNumberFormat="1" applyFont="1" applyFill="1" applyProtection="1">
      <alignment horizontal="right" vertical="top" shrinkToFit="1"/>
    </xf>
    <xf numFmtId="164" fontId="3" fillId="0" borderId="2" xfId="12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horizontal="left" wrapText="1"/>
    </xf>
    <xf numFmtId="0" fontId="2" fillId="0" borderId="1" xfId="4" applyNumberFormat="1" applyAlignment="1" applyProtection="1">
      <alignment horizontal="left" wrapText="1"/>
    </xf>
    <xf numFmtId="0" fontId="7" fillId="0" borderId="2" xfId="6" applyNumberFormat="1" applyFont="1" applyFill="1" applyAlignment="1" applyProtection="1">
      <alignment horizontal="left" vertical="center" wrapText="1"/>
    </xf>
    <xf numFmtId="0" fontId="7" fillId="0" borderId="2" xfId="6" applyFont="1" applyFill="1" applyAlignment="1">
      <alignment horizontal="left" vertical="center" wrapText="1"/>
    </xf>
    <xf numFmtId="0" fontId="7" fillId="0" borderId="5" xfId="7" applyNumberFormat="1" applyFont="1" applyFill="1" applyBorder="1" applyAlignment="1" applyProtection="1">
      <alignment horizontal="left" vertical="top" wrapText="1"/>
    </xf>
    <xf numFmtId="0" fontId="7" fillId="0" borderId="6" xfId="7" applyNumberFormat="1" applyFont="1" applyFill="1" applyBorder="1" applyAlignment="1" applyProtection="1">
      <alignment horizontal="left" vertical="top" wrapText="1"/>
    </xf>
    <xf numFmtId="0" fontId="7" fillId="0" borderId="11" xfId="7" applyNumberFormat="1" applyFont="1" applyFill="1" applyBorder="1" applyAlignment="1" applyProtection="1">
      <alignment horizontal="left" vertical="top" wrapText="1"/>
    </xf>
    <xf numFmtId="0" fontId="7" fillId="0" borderId="7" xfId="7" applyNumberFormat="1" applyFont="1" applyFill="1" applyBorder="1" applyAlignment="1" applyProtection="1">
      <alignment horizontal="left" vertical="top" wrapText="1"/>
    </xf>
    <xf numFmtId="0" fontId="7" fillId="0" borderId="7" xfId="11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  <protection locked="0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showGridLines="0" showZeros="0" tabSelected="1" view="pageBreakPreview" zoomScale="106" zoomScaleNormal="100" zoomScaleSheetLayoutView="106" workbookViewId="0">
      <pane ySplit="8" topLeftCell="A15" activePane="bottomLeft" state="frozen"/>
      <selection pane="bottomLeft" activeCell="A7" sqref="A7:A8"/>
    </sheetView>
  </sheetViews>
  <sheetFormatPr defaultColWidth="9.109375" defaultRowHeight="19.95" customHeight="1"/>
  <cols>
    <col min="1" max="1" width="46.44140625" style="37" customWidth="1"/>
    <col min="2" max="4" width="12" style="1" customWidth="1"/>
    <col min="5" max="14" width="11.6640625" style="1" customWidth="1"/>
    <col min="15" max="16" width="10.77734375" style="1" customWidth="1"/>
    <col min="17" max="16384" width="9.109375" style="1"/>
  </cols>
  <sheetData>
    <row r="1" spans="1:16" ht="19.95" customHeight="1">
      <c r="A1" s="16"/>
      <c r="B1" s="16"/>
      <c r="C1" s="3"/>
      <c r="D1" s="7"/>
      <c r="E1" s="7"/>
      <c r="F1" s="7"/>
      <c r="G1" s="7"/>
      <c r="H1" s="7"/>
      <c r="I1" s="7"/>
      <c r="J1" s="7"/>
      <c r="K1" s="7"/>
      <c r="L1" s="7"/>
      <c r="M1" s="7"/>
      <c r="N1" s="6" t="s">
        <v>28</v>
      </c>
      <c r="P1" s="3"/>
    </row>
    <row r="2" spans="1:16" ht="19.95" customHeight="1">
      <c r="A2" s="16"/>
      <c r="B2" s="16"/>
      <c r="C2" s="3"/>
      <c r="D2" s="7"/>
      <c r="E2" s="7"/>
      <c r="F2" s="7"/>
      <c r="G2" s="7"/>
      <c r="H2" s="7"/>
      <c r="I2" s="7"/>
      <c r="J2" s="7"/>
      <c r="K2" s="7"/>
      <c r="L2" s="7"/>
      <c r="M2" s="7"/>
      <c r="N2" s="6" t="s">
        <v>29</v>
      </c>
      <c r="P2" s="3"/>
    </row>
    <row r="3" spans="1:16" ht="19.95" customHeight="1">
      <c r="A3" s="28"/>
      <c r="B3" s="2"/>
      <c r="C3" s="3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  <c r="P3" s="3"/>
    </row>
    <row r="4" spans="1:16" ht="19.95" customHeight="1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"/>
    </row>
    <row r="5" spans="1:16" ht="19.95" customHeight="1">
      <c r="A5" s="29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3"/>
    </row>
    <row r="6" spans="1:16" ht="19.95" customHeight="1">
      <c r="A6" s="22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3"/>
    </row>
    <row r="7" spans="1:16" ht="19.95" customHeight="1">
      <c r="A7" s="30" t="s">
        <v>1</v>
      </c>
      <c r="B7" s="18" t="s">
        <v>32</v>
      </c>
      <c r="C7" s="24" t="s">
        <v>33</v>
      </c>
      <c r="D7" s="25" t="s">
        <v>30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3"/>
    </row>
    <row r="8" spans="1:16" ht="39" customHeight="1">
      <c r="A8" s="31"/>
      <c r="B8" s="19"/>
      <c r="C8" s="25"/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12</v>
      </c>
      <c r="O8" s="5" t="s">
        <v>13</v>
      </c>
      <c r="P8" s="3"/>
    </row>
    <row r="9" spans="1:16" ht="19.95" customHeight="1">
      <c r="A9" s="32" t="s">
        <v>14</v>
      </c>
      <c r="B9" s="26">
        <v>369109.43807999999</v>
      </c>
      <c r="C9" s="26">
        <v>365238.18828</v>
      </c>
      <c r="D9" s="26">
        <v>14615.08634</v>
      </c>
      <c r="E9" s="26">
        <v>29743.313910000001</v>
      </c>
      <c r="F9" s="26">
        <v>33381.397210000003</v>
      </c>
      <c r="G9" s="26">
        <v>32394.445830000001</v>
      </c>
      <c r="H9" s="26">
        <v>32375.70434</v>
      </c>
      <c r="I9" s="26">
        <v>43904.921240000003</v>
      </c>
      <c r="J9" s="26">
        <v>25122.034909999998</v>
      </c>
      <c r="K9" s="26">
        <v>16386.090970000001</v>
      </c>
      <c r="L9" s="26">
        <v>22759.698830000001</v>
      </c>
      <c r="M9" s="26">
        <v>31317.533790000001</v>
      </c>
      <c r="N9" s="26">
        <v>32775.748220000001</v>
      </c>
      <c r="O9" s="26">
        <v>50462.21269</v>
      </c>
      <c r="P9" s="3"/>
    </row>
    <row r="10" spans="1:16" ht="19.95" customHeight="1">
      <c r="A10" s="33"/>
      <c r="B10" s="9">
        <f>C9/B9</f>
        <v>0.98951191868694255</v>
      </c>
      <c r="C10" s="9">
        <f>SUM(D10:O10)</f>
        <v>1</v>
      </c>
      <c r="D10" s="9">
        <f>D9/C9</f>
        <v>4.0015219681233713E-2</v>
      </c>
      <c r="E10" s="9">
        <f>E9/C9</f>
        <v>8.1435388917212817E-2</v>
      </c>
      <c r="F10" s="9">
        <f>F9/C9</f>
        <v>9.1396240265021397E-2</v>
      </c>
      <c r="G10" s="9">
        <f>G9/C9</f>
        <v>8.8694027266299089E-2</v>
      </c>
      <c r="H10" s="9">
        <f>H9/C9</f>
        <v>8.8642714203751444E-2</v>
      </c>
      <c r="I10" s="9">
        <f>I9/C9</f>
        <v>0.12020901058227099</v>
      </c>
      <c r="J10" s="9">
        <f>J9/C9</f>
        <v>6.8782607394659592E-2</v>
      </c>
      <c r="K10" s="9">
        <f>K9/C9</f>
        <v>4.4864122908851049E-2</v>
      </c>
      <c r="L10" s="9">
        <f>L9/C9</f>
        <v>6.2314674533846641E-2</v>
      </c>
      <c r="M10" s="9">
        <f>M9/C9</f>
        <v>8.5745507438535581E-2</v>
      </c>
      <c r="N10" s="9">
        <f>N9/C9</f>
        <v>8.9738010075970917E-2</v>
      </c>
      <c r="O10" s="9">
        <f>O9/C9</f>
        <v>0.1381624767323468</v>
      </c>
      <c r="P10" s="3"/>
    </row>
    <row r="11" spans="1:16" ht="19.95" customHeight="1">
      <c r="A11" s="32" t="s">
        <v>15</v>
      </c>
      <c r="B11" s="26">
        <v>54411.603999999999</v>
      </c>
      <c r="C11" s="26">
        <v>54382.453419999998</v>
      </c>
      <c r="D11" s="26">
        <v>1708.15381</v>
      </c>
      <c r="E11" s="26">
        <v>3643.52765</v>
      </c>
      <c r="F11" s="26">
        <v>4212.6649699999998</v>
      </c>
      <c r="G11" s="26">
        <v>6987.62626</v>
      </c>
      <c r="H11" s="26">
        <v>3902.91716</v>
      </c>
      <c r="I11" s="26">
        <v>9266.5399300000008</v>
      </c>
      <c r="J11" s="26">
        <v>2458.5265100000001</v>
      </c>
      <c r="K11" s="26">
        <v>3685.2347500000001</v>
      </c>
      <c r="L11" s="26">
        <v>2515.63987</v>
      </c>
      <c r="M11" s="26">
        <v>4803.3982400000004</v>
      </c>
      <c r="N11" s="26">
        <v>3092.1251099999999</v>
      </c>
      <c r="O11" s="26">
        <v>8106.0991599999998</v>
      </c>
      <c r="P11" s="3"/>
    </row>
    <row r="12" spans="1:16" ht="19.95" customHeight="1">
      <c r="A12" s="33"/>
      <c r="B12" s="9">
        <f>C11/B11</f>
        <v>0.99946425802848959</v>
      </c>
      <c r="C12" s="9">
        <f>SUM(D12:O12)</f>
        <v>1.0000000000000002</v>
      </c>
      <c r="D12" s="9">
        <f>D11/C11</f>
        <v>3.1410017433523875E-2</v>
      </c>
      <c r="E12" s="9">
        <f>E11/C11</f>
        <v>6.6998221317099232E-2</v>
      </c>
      <c r="F12" s="9">
        <f>F11/C11</f>
        <v>7.7463680012103436E-2</v>
      </c>
      <c r="G12" s="9">
        <f>G11/C11</f>
        <v>0.12849045639839027</v>
      </c>
      <c r="H12" s="9">
        <f>H11/C11</f>
        <v>7.1767949302644754E-2</v>
      </c>
      <c r="I12" s="9">
        <f>I11/C11</f>
        <v>0.1703957682532963</v>
      </c>
      <c r="J12" s="9">
        <f>J11/C11</f>
        <v>4.5208083773135517E-2</v>
      </c>
      <c r="K12" s="9">
        <f>K11/C11</f>
        <v>6.7765143318169921E-2</v>
      </c>
      <c r="L12" s="9">
        <f>L11/C11</f>
        <v>4.6258300459001249E-2</v>
      </c>
      <c r="M12" s="9">
        <f>M11/C11</f>
        <v>8.8326251169710476E-2</v>
      </c>
      <c r="N12" s="9">
        <f>N11/C11</f>
        <v>5.6858874794030949E-2</v>
      </c>
      <c r="O12" s="9">
        <f>O11/C11</f>
        <v>0.14905725376889406</v>
      </c>
      <c r="P12" s="3"/>
    </row>
    <row r="13" spans="1:16" ht="19.95" customHeight="1">
      <c r="A13" s="32" t="s">
        <v>16</v>
      </c>
      <c r="B13" s="26">
        <v>1666.6379999999999</v>
      </c>
      <c r="C13" s="26">
        <v>1656.30303</v>
      </c>
      <c r="D13" s="26">
        <v>0</v>
      </c>
      <c r="E13" s="26">
        <v>135.46182999999999</v>
      </c>
      <c r="F13" s="26">
        <v>265.43412000000001</v>
      </c>
      <c r="G13" s="26">
        <v>0.49199999999999999</v>
      </c>
      <c r="H13" s="26">
        <v>132.96182999999999</v>
      </c>
      <c r="I13" s="26">
        <v>132.96182999999999</v>
      </c>
      <c r="J13" s="26">
        <v>132.98498000000001</v>
      </c>
      <c r="K13" s="26">
        <v>132.96182999999999</v>
      </c>
      <c r="L13" s="26">
        <v>132.96182999999999</v>
      </c>
      <c r="M13" s="26">
        <v>138.83913000000001</v>
      </c>
      <c r="N13" s="26">
        <v>165.59223</v>
      </c>
      <c r="O13" s="26">
        <v>285.65141999999997</v>
      </c>
      <c r="P13" s="3"/>
    </row>
    <row r="14" spans="1:16" ht="19.95" customHeight="1">
      <c r="A14" s="33"/>
      <c r="B14" s="9">
        <f>C13/B13</f>
        <v>0.99379891134127518</v>
      </c>
      <c r="C14" s="9">
        <f>SUM(D14:O14)</f>
        <v>0.83943348216902069</v>
      </c>
      <c r="D14" s="11" t="s">
        <v>31</v>
      </c>
      <c r="E14" s="9">
        <f>E13/C13</f>
        <v>8.1785656094585532E-2</v>
      </c>
      <c r="F14" s="9">
        <f>F13/C13</f>
        <v>0.16025697906258132</v>
      </c>
      <c r="G14" s="9">
        <f>G13/C13</f>
        <v>2.9704709288613687E-4</v>
      </c>
      <c r="H14" s="11" t="s">
        <v>31</v>
      </c>
      <c r="I14" s="9">
        <f>I13/C13</f>
        <v>8.0276270460001506E-2</v>
      </c>
      <c r="J14" s="11" t="s">
        <v>31</v>
      </c>
      <c r="K14" s="9">
        <f>K13/C13</f>
        <v>8.0276270460001506E-2</v>
      </c>
      <c r="L14" s="9">
        <f>L13/C13</f>
        <v>8.0276270460001506E-2</v>
      </c>
      <c r="M14" s="9">
        <f>M13/C13</f>
        <v>8.3824715336057801E-2</v>
      </c>
      <c r="N14" s="9">
        <f>N13/C13</f>
        <v>9.9977013264293785E-2</v>
      </c>
      <c r="O14" s="9">
        <f>O13/C13</f>
        <v>0.17246325993861158</v>
      </c>
      <c r="P14" s="3"/>
    </row>
    <row r="15" spans="1:16" ht="19.95" customHeight="1">
      <c r="A15" s="32" t="s">
        <v>17</v>
      </c>
      <c r="B15" s="26">
        <v>342.51299999999998</v>
      </c>
      <c r="C15" s="26">
        <v>341.39589999999998</v>
      </c>
      <c r="D15" s="26">
        <v>0</v>
      </c>
      <c r="E15" s="26">
        <v>10.549300000000001</v>
      </c>
      <c r="F15" s="26">
        <v>0</v>
      </c>
      <c r="G15" s="26">
        <v>0</v>
      </c>
      <c r="H15" s="26">
        <v>1.9</v>
      </c>
      <c r="I15" s="26">
        <v>34.304000000000002</v>
      </c>
      <c r="J15" s="26">
        <v>20.498999999999999</v>
      </c>
      <c r="K15" s="26">
        <v>45.634700000000002</v>
      </c>
      <c r="L15" s="26">
        <v>94.484499999999997</v>
      </c>
      <c r="M15" s="26">
        <v>23.12</v>
      </c>
      <c r="N15" s="26">
        <v>42.53116</v>
      </c>
      <c r="O15" s="26">
        <v>68.373239999999996</v>
      </c>
      <c r="P15" s="3"/>
    </row>
    <row r="16" spans="1:16" ht="19.95" customHeight="1">
      <c r="A16" s="33"/>
      <c r="B16" s="9">
        <f>C15/B15</f>
        <v>0.9967385179540631</v>
      </c>
      <c r="C16" s="9">
        <f>SUM(D16:O16)</f>
        <v>0.96353412562951113</v>
      </c>
      <c r="D16" s="11" t="s">
        <v>31</v>
      </c>
      <c r="E16" s="11" t="s">
        <v>31</v>
      </c>
      <c r="F16" s="9">
        <f>F15/C15</f>
        <v>0</v>
      </c>
      <c r="G16" s="9">
        <f>G15/C15</f>
        <v>0</v>
      </c>
      <c r="H16" s="11" t="s">
        <v>31</v>
      </c>
      <c r="I16" s="9">
        <f>I15/C15</f>
        <v>0.10048158164758278</v>
      </c>
      <c r="J16" s="9">
        <f>J15/C15</f>
        <v>6.004465782980991E-2</v>
      </c>
      <c r="K16" s="9">
        <f>K15/C15</f>
        <v>0.13367090817435126</v>
      </c>
      <c r="L16" s="9">
        <f>L15/C15</f>
        <v>0.27675932839263739</v>
      </c>
      <c r="M16" s="9">
        <f>M15/C15</f>
        <v>6.7721961511547163E-2</v>
      </c>
      <c r="N16" s="9">
        <f>N15/C15</f>
        <v>0.12458017216961306</v>
      </c>
      <c r="O16" s="9">
        <f>O15/C15</f>
        <v>0.20027551590396955</v>
      </c>
      <c r="P16" s="3"/>
    </row>
    <row r="17" spans="1:16" ht="19.95" customHeight="1">
      <c r="A17" s="32" t="s">
        <v>18</v>
      </c>
      <c r="B17" s="26">
        <v>12935.935589999999</v>
      </c>
      <c r="C17" s="26">
        <v>12705.402830000001</v>
      </c>
      <c r="D17" s="26">
        <v>0</v>
      </c>
      <c r="E17" s="26">
        <v>27.398969999999998</v>
      </c>
      <c r="F17" s="26">
        <v>194.196</v>
      </c>
      <c r="G17" s="26">
        <v>49.875</v>
      </c>
      <c r="H17" s="26">
        <v>153.375</v>
      </c>
      <c r="I17" s="26">
        <v>298.25099999999998</v>
      </c>
      <c r="J17" s="26">
        <v>239.58242000000001</v>
      </c>
      <c r="K17" s="26">
        <v>3836.0056</v>
      </c>
      <c r="L17" s="26">
        <v>194.875</v>
      </c>
      <c r="M17" s="26">
        <v>3078.875</v>
      </c>
      <c r="N17" s="26">
        <v>284.09316999999999</v>
      </c>
      <c r="O17" s="26">
        <v>4348.8756700000004</v>
      </c>
      <c r="P17" s="3"/>
    </row>
    <row r="18" spans="1:16" ht="19.95" customHeight="1">
      <c r="A18" s="33"/>
      <c r="B18" s="9">
        <f>C17/B17</f>
        <v>0.98217888776609175</v>
      </c>
      <c r="C18" s="9">
        <f>SUM(D18:O18)</f>
        <v>0.98255899691139503</v>
      </c>
      <c r="D18" s="11" t="s">
        <v>31</v>
      </c>
      <c r="E18" s="11" t="s">
        <v>31</v>
      </c>
      <c r="F18" s="11" t="s">
        <v>31</v>
      </c>
      <c r="G18" s="9">
        <f>G17/C17</f>
        <v>3.9254953713262156E-3</v>
      </c>
      <c r="H18" s="9">
        <f>H17/C17</f>
        <v>1.207163614189791E-2</v>
      </c>
      <c r="I18" s="9">
        <f>I17/C17</f>
        <v>2.3474344260519597E-2</v>
      </c>
      <c r="J18" s="9">
        <f>J17/C17</f>
        <v>1.8856735453857309E-2</v>
      </c>
      <c r="K18" s="9">
        <f>K17/C17</f>
        <v>0.30191924265025444</v>
      </c>
      <c r="L18" s="9">
        <f>L17/C17</f>
        <v>1.5337963117537769E-2</v>
      </c>
      <c r="M18" s="9">
        <f>M17/C17</f>
        <v>0.24232801125597997</v>
      </c>
      <c r="N18" s="9">
        <f>N17/C17</f>
        <v>2.236002854857928E-2</v>
      </c>
      <c r="O18" s="9">
        <f>O17/C17</f>
        <v>0.34228554011144252</v>
      </c>
      <c r="P18" s="3"/>
    </row>
    <row r="19" spans="1:16" ht="19.95" customHeight="1">
      <c r="A19" s="32" t="s">
        <v>19</v>
      </c>
      <c r="B19" s="26">
        <v>67007.121889999995</v>
      </c>
      <c r="C19" s="26">
        <v>64514.644899999999</v>
      </c>
      <c r="D19" s="26">
        <v>98.753</v>
      </c>
      <c r="E19" s="26">
        <v>2200.26748</v>
      </c>
      <c r="F19" s="26">
        <v>11378.07238</v>
      </c>
      <c r="G19" s="26">
        <v>1853.38743</v>
      </c>
      <c r="H19" s="26">
        <v>1343.42284</v>
      </c>
      <c r="I19" s="26">
        <v>3819.9382599999999</v>
      </c>
      <c r="J19" s="26">
        <v>3450.8126099999999</v>
      </c>
      <c r="K19" s="26">
        <v>2182.3478599999999</v>
      </c>
      <c r="L19" s="26">
        <v>10786.439249999999</v>
      </c>
      <c r="M19" s="26">
        <v>3738.5071800000001</v>
      </c>
      <c r="N19" s="26">
        <v>9170.0966599999992</v>
      </c>
      <c r="O19" s="26">
        <v>14492.59995</v>
      </c>
      <c r="P19" s="3"/>
    </row>
    <row r="20" spans="1:16" ht="19.95" customHeight="1">
      <c r="A20" s="33"/>
      <c r="B20" s="9">
        <f>C19/B19</f>
        <v>0.96280280484077962</v>
      </c>
      <c r="C20" s="9">
        <f>SUM(D20:O20)</f>
        <v>1</v>
      </c>
      <c r="D20" s="9">
        <f>D19/C19</f>
        <v>1.5307067124537487E-3</v>
      </c>
      <c r="E20" s="9">
        <f>E19/C19</f>
        <v>3.4104930491526277E-2</v>
      </c>
      <c r="F20" s="9">
        <f>F19/C19</f>
        <v>0.17636417898039147</v>
      </c>
      <c r="G20" s="9">
        <f>G19/C19</f>
        <v>2.8728166029167744E-2</v>
      </c>
      <c r="H20" s="9">
        <f>H19/C19</f>
        <v>2.0823533045595356E-2</v>
      </c>
      <c r="I20" s="9">
        <f>I19/C19</f>
        <v>5.9210405109119651E-2</v>
      </c>
      <c r="J20" s="9">
        <f>J19/C19</f>
        <v>5.3488825914625782E-2</v>
      </c>
      <c r="K20" s="9">
        <f>K19/C19</f>
        <v>3.382716999190985E-2</v>
      </c>
      <c r="L20" s="9">
        <f>L19/C19</f>
        <v>0.16719365450618795</v>
      </c>
      <c r="M20" s="9">
        <f>M19/C19</f>
        <v>5.7948194333159848E-2</v>
      </c>
      <c r="N20" s="9">
        <f>N19/C19</f>
        <v>0.14213976802033051</v>
      </c>
      <c r="O20" s="9">
        <f>O19/C19</f>
        <v>0.2246404668655318</v>
      </c>
      <c r="P20" s="3"/>
    </row>
    <row r="21" spans="1:16" ht="19.95" customHeight="1">
      <c r="A21" s="32" t="s">
        <v>20</v>
      </c>
      <c r="B21" s="26">
        <v>10</v>
      </c>
      <c r="C21" s="26">
        <v>10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1.1959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8.8041</v>
      </c>
      <c r="P21" s="3"/>
    </row>
    <row r="22" spans="1:16" ht="19.95" customHeight="1">
      <c r="A22" s="33"/>
      <c r="B22" s="9">
        <f>C21/B21</f>
        <v>1</v>
      </c>
      <c r="C22" s="9">
        <f>SUM(D22:O22)</f>
        <v>0.88041000000000003</v>
      </c>
      <c r="D22" s="11" t="s">
        <v>31</v>
      </c>
      <c r="E22" s="11" t="s">
        <v>31</v>
      </c>
      <c r="F22" s="11" t="s">
        <v>31</v>
      </c>
      <c r="G22" s="11" t="s">
        <v>31</v>
      </c>
      <c r="H22" s="11" t="s">
        <v>31</v>
      </c>
      <c r="I22" s="11" t="s">
        <v>31</v>
      </c>
      <c r="J22" s="11" t="s">
        <v>31</v>
      </c>
      <c r="K22" s="11" t="s">
        <v>31</v>
      </c>
      <c r="L22" s="11" t="s">
        <v>31</v>
      </c>
      <c r="M22" s="11" t="s">
        <v>31</v>
      </c>
      <c r="N22" s="11" t="s">
        <v>31</v>
      </c>
      <c r="O22" s="9">
        <f>O21/C21</f>
        <v>0.88041000000000003</v>
      </c>
      <c r="P22" s="3"/>
    </row>
    <row r="23" spans="1:16" ht="19.95" customHeight="1">
      <c r="A23" s="32" t="s">
        <v>21</v>
      </c>
      <c r="B23" s="26">
        <v>1266.81</v>
      </c>
      <c r="C23" s="26">
        <v>1104.412</v>
      </c>
      <c r="D23" s="26">
        <v>29.811409999999999</v>
      </c>
      <c r="E23" s="26">
        <v>80.810389999999998</v>
      </c>
      <c r="F23" s="26">
        <v>88.472179999999994</v>
      </c>
      <c r="G23" s="26">
        <v>119.08192</v>
      </c>
      <c r="H23" s="26">
        <v>98.800229999999999</v>
      </c>
      <c r="I23" s="26">
        <v>78.346360000000004</v>
      </c>
      <c r="J23" s="26">
        <v>121.03198999999999</v>
      </c>
      <c r="K23" s="26">
        <v>78.549009999999996</v>
      </c>
      <c r="L23" s="26">
        <v>80.526340000000005</v>
      </c>
      <c r="M23" s="26">
        <v>86.229879999999994</v>
      </c>
      <c r="N23" s="26">
        <v>73.145200000000003</v>
      </c>
      <c r="O23" s="26">
        <v>169.60709</v>
      </c>
      <c r="P23" s="3"/>
    </row>
    <row r="24" spans="1:16" ht="19.95" customHeight="1">
      <c r="A24" s="33"/>
      <c r="B24" s="9">
        <f>C23/B23</f>
        <v>0.87180555884465716</v>
      </c>
      <c r="C24" s="9">
        <f>SUM(D24:O24)</f>
        <v>1</v>
      </c>
      <c r="D24" s="9">
        <f>D23/C23</f>
        <v>2.699301528777304E-2</v>
      </c>
      <c r="E24" s="9">
        <f>E23/C23</f>
        <v>7.3170510642767375E-2</v>
      </c>
      <c r="F24" s="9">
        <f>F23/C23</f>
        <v>8.0107948845177329E-2</v>
      </c>
      <c r="G24" s="9">
        <f>G23/C23</f>
        <v>0.10782381937175618</v>
      </c>
      <c r="H24" s="9">
        <f>H23/C23</f>
        <v>8.9459576679717351E-2</v>
      </c>
      <c r="I24" s="9">
        <f>I23/C23</f>
        <v>7.0939432023556431E-2</v>
      </c>
      <c r="J24" s="9">
        <f>J23/C23</f>
        <v>0.10958952818332288</v>
      </c>
      <c r="K24" s="9">
        <f>K23/C23</f>
        <v>7.1122923329337229E-2</v>
      </c>
      <c r="L24" s="9">
        <f>L23/C23</f>
        <v>7.2913314958548081E-2</v>
      </c>
      <c r="M24" s="9">
        <f>M23/C23</f>
        <v>7.8077637693179713E-2</v>
      </c>
      <c r="N24" s="9">
        <f>N23/C23</f>
        <v>6.6229993879095839E-2</v>
      </c>
      <c r="O24" s="9">
        <f>O23/C23</f>
        <v>0.1535722991057685</v>
      </c>
      <c r="P24" s="3"/>
    </row>
    <row r="25" spans="1:16" ht="19.95" customHeight="1">
      <c r="A25" s="32" t="s">
        <v>22</v>
      </c>
      <c r="B25" s="26">
        <v>10174.84331</v>
      </c>
      <c r="C25" s="26">
        <v>8940.3745299999991</v>
      </c>
      <c r="D25" s="26">
        <v>17.325109999999999</v>
      </c>
      <c r="E25" s="26">
        <v>260.90053999999998</v>
      </c>
      <c r="F25" s="26">
        <v>296.95621999999997</v>
      </c>
      <c r="G25" s="26">
        <v>60.797499999999999</v>
      </c>
      <c r="H25" s="26">
        <v>911.14588000000003</v>
      </c>
      <c r="I25" s="26">
        <v>144.30284</v>
      </c>
      <c r="J25" s="26">
        <v>599.14759000000004</v>
      </c>
      <c r="K25" s="26">
        <v>123.7599</v>
      </c>
      <c r="L25" s="26">
        <v>1721.2843600000001</v>
      </c>
      <c r="M25" s="26">
        <v>3205.61807</v>
      </c>
      <c r="N25" s="26">
        <v>294.82655</v>
      </c>
      <c r="O25" s="26">
        <v>1304.30997</v>
      </c>
      <c r="P25" s="3"/>
    </row>
    <row r="26" spans="1:16" ht="19.95" customHeight="1">
      <c r="A26" s="33"/>
      <c r="B26" s="9">
        <f>C25/B25</f>
        <v>0.87867441862355311</v>
      </c>
      <c r="C26" s="9">
        <f>SUM(D26:O26)</f>
        <v>1.0000000000000002</v>
      </c>
      <c r="D26" s="9">
        <f>D25/C25</f>
        <v>1.9378505835370189E-3</v>
      </c>
      <c r="E26" s="9">
        <f>E25/C25</f>
        <v>2.9182283037979172E-2</v>
      </c>
      <c r="F26" s="9">
        <f>F25/C25</f>
        <v>3.3215187910030433E-2</v>
      </c>
      <c r="G26" s="9">
        <f>G25/C25</f>
        <v>6.8003303212846502E-3</v>
      </c>
      <c r="H26" s="9">
        <f>H25/C25</f>
        <v>0.10191361412685696</v>
      </c>
      <c r="I26" s="9">
        <f>I25/C25</f>
        <v>1.6140581081450514E-2</v>
      </c>
      <c r="J26" s="9">
        <f>J25/C25</f>
        <v>6.701593853697313E-2</v>
      </c>
      <c r="K26" s="9">
        <f>K25/C25</f>
        <v>1.3842809334744952E-2</v>
      </c>
      <c r="L26" s="9">
        <f>L25/C25</f>
        <v>0.19252933467430478</v>
      </c>
      <c r="M26" s="9">
        <f>M25/C25</f>
        <v>0.3585552326967224</v>
      </c>
      <c r="N26" s="9">
        <f>N25/C25</f>
        <v>3.2976979768654061E-2</v>
      </c>
      <c r="O26" s="9">
        <f>O25/C25</f>
        <v>0.14588985792746204</v>
      </c>
      <c r="P26" s="3"/>
    </row>
    <row r="27" spans="1:16" ht="19.95" customHeight="1">
      <c r="A27" s="32" t="s">
        <v>23</v>
      </c>
      <c r="B27" s="26">
        <v>16547.099999999999</v>
      </c>
      <c r="C27" s="26">
        <v>15788.64393</v>
      </c>
      <c r="D27" s="26">
        <v>963.08960999999999</v>
      </c>
      <c r="E27" s="26">
        <v>1085.20129</v>
      </c>
      <c r="F27" s="26">
        <v>1088.73471</v>
      </c>
      <c r="G27" s="26">
        <v>1139.93424</v>
      </c>
      <c r="H27" s="26">
        <v>1165.1453200000001</v>
      </c>
      <c r="I27" s="26">
        <v>1965.88239</v>
      </c>
      <c r="J27" s="26">
        <v>1334.5452399999999</v>
      </c>
      <c r="K27" s="26">
        <v>1434.5712000000001</v>
      </c>
      <c r="L27" s="26">
        <v>1185.45948</v>
      </c>
      <c r="M27" s="26">
        <v>1187.5304000000001</v>
      </c>
      <c r="N27" s="26">
        <v>1183.6142500000001</v>
      </c>
      <c r="O27" s="26">
        <v>2054.9358000000002</v>
      </c>
      <c r="P27" s="3"/>
    </row>
    <row r="28" spans="1:16" ht="19.95" customHeight="1">
      <c r="A28" s="33"/>
      <c r="B28" s="9">
        <f>C27/B27</f>
        <v>0.95416380695106706</v>
      </c>
      <c r="C28" s="9">
        <f>SUM(D28:O28)</f>
        <v>1</v>
      </c>
      <c r="D28" s="9">
        <f>D27/C27</f>
        <v>6.099888085828787E-2</v>
      </c>
      <c r="E28" s="9">
        <f>E27/C27</f>
        <v>6.8733027029510063E-2</v>
      </c>
      <c r="F28" s="9">
        <f>F27/C27</f>
        <v>6.8956822056851594E-2</v>
      </c>
      <c r="G28" s="9">
        <f>G27/C27</f>
        <v>7.219962936994298E-2</v>
      </c>
      <c r="H28" s="9">
        <f>H27/C27</f>
        <v>7.3796415016118486E-2</v>
      </c>
      <c r="I28" s="9">
        <f>I27/C27</f>
        <v>0.12451242796505323</v>
      </c>
      <c r="J28" s="9">
        <f>J27/C27</f>
        <v>8.4525640448717118E-2</v>
      </c>
      <c r="K28" s="9">
        <f>K27/C27</f>
        <v>9.0860950842913846E-2</v>
      </c>
      <c r="L28" s="9">
        <f>L27/C27</f>
        <v>7.5083046096663733E-2</v>
      </c>
      <c r="M28" s="9">
        <f>M27/C27</f>
        <v>7.5214211256203811E-2</v>
      </c>
      <c r="N28" s="9">
        <f>N27/C27</f>
        <v>7.4966175388312781E-2</v>
      </c>
      <c r="O28" s="9">
        <f>O27/C27</f>
        <v>0.1301527736714245</v>
      </c>
      <c r="P28" s="3"/>
    </row>
    <row r="29" spans="1:16" ht="19.95" customHeight="1">
      <c r="A29" s="32" t="s">
        <v>24</v>
      </c>
      <c r="B29" s="26">
        <v>28555.27102</v>
      </c>
      <c r="C29" s="26">
        <v>28490.202219999999</v>
      </c>
      <c r="D29" s="26">
        <v>1538.2686699999999</v>
      </c>
      <c r="E29" s="26">
        <v>1986.22174</v>
      </c>
      <c r="F29" s="26">
        <v>2481.1764899999998</v>
      </c>
      <c r="G29" s="26">
        <v>2392.8022700000001</v>
      </c>
      <c r="H29" s="26">
        <v>2256.8326200000001</v>
      </c>
      <c r="I29" s="26">
        <v>2554.2232300000001</v>
      </c>
      <c r="J29" s="26">
        <v>2223.8274000000001</v>
      </c>
      <c r="K29" s="26">
        <v>1943.3411699999999</v>
      </c>
      <c r="L29" s="26">
        <v>2515.12986</v>
      </c>
      <c r="M29" s="26">
        <v>2680.2325799999999</v>
      </c>
      <c r="N29" s="26">
        <v>2447.2964099999999</v>
      </c>
      <c r="O29" s="26">
        <v>3470.84978</v>
      </c>
      <c r="P29" s="3"/>
    </row>
    <row r="30" spans="1:16" ht="19.95" customHeight="1">
      <c r="A30" s="33"/>
      <c r="B30" s="9">
        <f>C29/B29</f>
        <v>0.99772130336446718</v>
      </c>
      <c r="C30" s="9">
        <f>SUM(D30:O30)</f>
        <v>1.0000000000000002</v>
      </c>
      <c r="D30" s="9">
        <f>D29/C29</f>
        <v>5.3992901072500703E-2</v>
      </c>
      <c r="E30" s="9">
        <f>E29/C29</f>
        <v>6.9715957951526256E-2</v>
      </c>
      <c r="F30" s="9">
        <f>F29/C29</f>
        <v>8.708876373851164E-2</v>
      </c>
      <c r="G30" s="9">
        <f>G29/C29</f>
        <v>8.3986847531754727E-2</v>
      </c>
      <c r="H30" s="9">
        <f>H29/C29</f>
        <v>7.9214341919121703E-2</v>
      </c>
      <c r="I30" s="9">
        <f>I29/C29</f>
        <v>8.9652688677897358E-2</v>
      </c>
      <c r="J30" s="9">
        <f>J29/C29</f>
        <v>7.8055865761418958E-2</v>
      </c>
      <c r="K30" s="9">
        <f>K29/C29</f>
        <v>6.8210859122501522E-2</v>
      </c>
      <c r="L30" s="9">
        <f>L29/C29</f>
        <v>8.8280519758276402E-2</v>
      </c>
      <c r="M30" s="9">
        <f>M29/C29</f>
        <v>9.4075589892390732E-2</v>
      </c>
      <c r="N30" s="9">
        <f>N29/C29</f>
        <v>8.5899580182060217E-2</v>
      </c>
      <c r="O30" s="9">
        <f>O29/C29</f>
        <v>0.12182608439203982</v>
      </c>
      <c r="P30" s="3"/>
    </row>
    <row r="31" spans="1:16" ht="19.95" customHeight="1">
      <c r="A31" s="32" t="s">
        <v>25</v>
      </c>
      <c r="B31" s="26">
        <v>52511.860760000003</v>
      </c>
      <c r="C31" s="26">
        <v>52511.610760000003</v>
      </c>
      <c r="D31" s="26">
        <v>3191.9447799999998</v>
      </c>
      <c r="E31" s="26">
        <v>3580.4998900000001</v>
      </c>
      <c r="F31" s="26">
        <v>3602.9284499999999</v>
      </c>
      <c r="G31" s="26">
        <v>4378.0248600000004</v>
      </c>
      <c r="H31" s="26">
        <v>3609.6401700000001</v>
      </c>
      <c r="I31" s="26">
        <v>4185.5939900000003</v>
      </c>
      <c r="J31" s="26">
        <v>4589.9231</v>
      </c>
      <c r="K31" s="26">
        <v>3947.63976</v>
      </c>
      <c r="L31" s="26">
        <v>3514.0700499999998</v>
      </c>
      <c r="M31" s="26">
        <v>4859.4518399999997</v>
      </c>
      <c r="N31" s="26">
        <v>3395.0776099999998</v>
      </c>
      <c r="O31" s="26">
        <v>9656.8162599999996</v>
      </c>
      <c r="P31" s="3"/>
    </row>
    <row r="32" spans="1:16" ht="19.95" customHeight="1">
      <c r="A32" s="34"/>
      <c r="B32" s="9">
        <f>C31/B31</f>
        <v>0.99999523917080102</v>
      </c>
      <c r="C32" s="9">
        <f>SUM(D32:O32)</f>
        <v>1</v>
      </c>
      <c r="D32" s="9">
        <f>D31/C31</f>
        <v>6.0785505030278367E-2</v>
      </c>
      <c r="E32" s="9">
        <f>E31/C31</f>
        <v>6.8184918310054896E-2</v>
      </c>
      <c r="F32" s="9">
        <f>F31/C31</f>
        <v>6.861203451684024E-2</v>
      </c>
      <c r="G32" s="9">
        <f>G31/C31</f>
        <v>8.3372511272019501E-2</v>
      </c>
      <c r="H32" s="9">
        <f>H31/C31</f>
        <v>6.8739848535547002E-2</v>
      </c>
      <c r="I32" s="9">
        <f>I31/C31</f>
        <v>7.9707971807033554E-2</v>
      </c>
      <c r="J32" s="9">
        <f>J31/C31</f>
        <v>8.7407775796059003E-2</v>
      </c>
      <c r="K32" s="9">
        <f>K31/C31</f>
        <v>7.5176512448691835E-2</v>
      </c>
      <c r="L32" s="9">
        <f>L31/C31</f>
        <v>6.6919867799538041E-2</v>
      </c>
      <c r="M32" s="9">
        <f>M31/C31</f>
        <v>9.2540521413630297E-2</v>
      </c>
      <c r="N32" s="9">
        <f>N31/C31</f>
        <v>6.4653846280147878E-2</v>
      </c>
      <c r="O32" s="9">
        <f>O31/C31</f>
        <v>0.1838986867901593</v>
      </c>
      <c r="P32" s="3"/>
    </row>
    <row r="33" spans="1:16" ht="19.95" customHeight="1">
      <c r="A33" s="35" t="s">
        <v>26</v>
      </c>
      <c r="B33" s="26">
        <v>1190.08284</v>
      </c>
      <c r="C33" s="26">
        <v>1177.37148</v>
      </c>
      <c r="D33" s="26">
        <v>25.4</v>
      </c>
      <c r="E33" s="26">
        <v>75.01634</v>
      </c>
      <c r="F33" s="26">
        <v>70.409099999999995</v>
      </c>
      <c r="G33" s="26">
        <v>98.116169999999997</v>
      </c>
      <c r="H33" s="26">
        <v>63.487110000000001</v>
      </c>
      <c r="I33" s="26">
        <v>128.10298</v>
      </c>
      <c r="J33" s="26">
        <v>177.34855999999999</v>
      </c>
      <c r="K33" s="26">
        <v>63.109070000000003</v>
      </c>
      <c r="L33" s="26">
        <v>78.579040000000006</v>
      </c>
      <c r="M33" s="26">
        <v>141.93508</v>
      </c>
      <c r="N33" s="26">
        <v>115.44206</v>
      </c>
      <c r="O33" s="26">
        <v>140.42597000000001</v>
      </c>
      <c r="P33" s="3"/>
    </row>
    <row r="34" spans="1:16" ht="19.95" customHeight="1">
      <c r="A34" s="35"/>
      <c r="B34" s="14">
        <f>C33/B33</f>
        <v>0.98931892842014257</v>
      </c>
      <c r="C34" s="9">
        <f>SUM(D34:O34)</f>
        <v>0.94019805881487795</v>
      </c>
      <c r="D34" s="9">
        <f>D33/C33</f>
        <v>2.1573479935151817E-2</v>
      </c>
      <c r="E34" s="9">
        <f>E33/C33</f>
        <v>6.3715098653485305E-2</v>
      </c>
      <c r="F34" s="11" t="s">
        <v>31</v>
      </c>
      <c r="G34" s="9">
        <f>G33/C33</f>
        <v>8.3334930110588373E-2</v>
      </c>
      <c r="H34" s="9">
        <f>H33/C33</f>
        <v>5.3922751721487257E-2</v>
      </c>
      <c r="I34" s="9">
        <f>I33/C33</f>
        <v>0.10880421530169899</v>
      </c>
      <c r="J34" s="9">
        <f>J33/C33</f>
        <v>0.15063092916094756</v>
      </c>
      <c r="K34" s="9">
        <f>K33/C33</f>
        <v>5.3601663597287068E-2</v>
      </c>
      <c r="L34" s="9">
        <f>L33/C33</f>
        <v>6.6741076486751663E-2</v>
      </c>
      <c r="M34" s="9">
        <f>M33/C33</f>
        <v>0.1205525039556759</v>
      </c>
      <c r="N34" s="9">
        <f>N33/C33</f>
        <v>9.8050667916637482E-2</v>
      </c>
      <c r="O34" s="9">
        <f>O33/C33</f>
        <v>0.11927074197516659</v>
      </c>
      <c r="P34" s="3"/>
    </row>
    <row r="35" spans="1:16" ht="19.95" customHeight="1">
      <c r="A35" s="36" t="s">
        <v>27</v>
      </c>
      <c r="B35" s="27">
        <v>615729.21849</v>
      </c>
      <c r="C35" s="27">
        <v>606861.00327999995</v>
      </c>
      <c r="D35" s="27">
        <v>22187.832729999998</v>
      </c>
      <c r="E35" s="27">
        <v>42829.169329999997</v>
      </c>
      <c r="F35" s="27">
        <v>57060.441830000003</v>
      </c>
      <c r="G35" s="27">
        <v>49474.583480000001</v>
      </c>
      <c r="H35" s="27">
        <v>46015.332499999997</v>
      </c>
      <c r="I35" s="27">
        <v>66514.563949999996</v>
      </c>
      <c r="J35" s="27">
        <v>40470.264309999999</v>
      </c>
      <c r="K35" s="27">
        <v>33859.245819999996</v>
      </c>
      <c r="L35" s="27">
        <v>45579.148410000002</v>
      </c>
      <c r="M35" s="27">
        <v>55261.271189999999</v>
      </c>
      <c r="N35" s="27">
        <v>53039.588629999998</v>
      </c>
      <c r="O35" s="27">
        <v>94569.561100000006</v>
      </c>
      <c r="P35" s="3"/>
    </row>
    <row r="36" spans="1:16" ht="19.95" customHeight="1">
      <c r="A36" s="36"/>
      <c r="B36" s="15">
        <f>C35/B35</f>
        <v>0.98559721555564916</v>
      </c>
      <c r="C36" s="10">
        <f>SUM(D36:O36)</f>
        <v>1.0000000000000002</v>
      </c>
      <c r="D36" s="9">
        <f>D35/C35</f>
        <v>3.6561638678507639E-2</v>
      </c>
      <c r="E36" s="9">
        <f>E35/C35</f>
        <v>7.0574924238852477E-2</v>
      </c>
      <c r="F36" s="9">
        <f>F35/C35</f>
        <v>9.4025553663188433E-2</v>
      </c>
      <c r="G36" s="9">
        <f>G35/C35</f>
        <v>8.1525395786838678E-2</v>
      </c>
      <c r="H36" s="9">
        <f>H35/C35</f>
        <v>7.5825159717453378E-2</v>
      </c>
      <c r="I36" s="9">
        <f>I35/C35</f>
        <v>0.10960428103057861</v>
      </c>
      <c r="J36" s="9">
        <f>J35/C35</f>
        <v>6.6687864422435794E-2</v>
      </c>
      <c r="K36" s="9">
        <f>K35/C35</f>
        <v>5.5794070861359436E-2</v>
      </c>
      <c r="L36" s="9">
        <f>L35/C35</f>
        <v>7.5106405196002049E-2</v>
      </c>
      <c r="M36" s="9">
        <f>M35/C35</f>
        <v>9.1060837475666512E-2</v>
      </c>
      <c r="N36" s="9">
        <f>N35/C35</f>
        <v>8.7399896093715596E-2</v>
      </c>
      <c r="O36" s="12">
        <f>O35/C35</f>
        <v>0.15583397283540149</v>
      </c>
      <c r="P36" s="3"/>
    </row>
    <row r="37" spans="1:16" ht="19.95" customHeight="1">
      <c r="A37" s="20"/>
      <c r="B37" s="21"/>
      <c r="C37" s="4"/>
      <c r="D37" s="4"/>
      <c r="E37" s="4"/>
      <c r="F37" s="4"/>
      <c r="G37" s="13"/>
      <c r="H37" s="13"/>
      <c r="I37" s="4"/>
      <c r="J37" s="4"/>
      <c r="K37" s="4"/>
      <c r="L37" s="4"/>
      <c r="M37" s="4"/>
      <c r="N37" s="4"/>
      <c r="O37" s="4"/>
      <c r="P37" s="3"/>
    </row>
  </sheetData>
  <mergeCells count="23">
    <mergeCell ref="A2:B2"/>
    <mergeCell ref="A1:B1"/>
    <mergeCell ref="A4:O4"/>
    <mergeCell ref="B7:B8"/>
    <mergeCell ref="A37:B37"/>
    <mergeCell ref="A6:O6"/>
    <mergeCell ref="C7:C8"/>
    <mergeCell ref="D7:O7"/>
    <mergeCell ref="A7:A8"/>
    <mergeCell ref="A9:A10"/>
    <mergeCell ref="A11:A12"/>
    <mergeCell ref="A13:A14"/>
    <mergeCell ref="A15:A16"/>
    <mergeCell ref="A17:A18"/>
    <mergeCell ref="A29:A30"/>
    <mergeCell ref="A31:A32"/>
    <mergeCell ref="A33:A34"/>
    <mergeCell ref="A35:A36"/>
    <mergeCell ref="A19:A20"/>
    <mergeCell ref="A21:A22"/>
    <mergeCell ref="A23:A24"/>
    <mergeCell ref="A25:A26"/>
    <mergeCell ref="A27:A28"/>
  </mergeCells>
  <pageMargins left="0.59055118110236227" right="0.59055118110236227" top="1.3779527559055118" bottom="0.59055118110236227" header="0.39370078740157483" footer="0.39370078740157483"/>
  <pageSetup paperSize="9" scale="63" fitToHeight="200" orientation="landscape" r:id="rId1"/>
  <rowBreaks count="1" manualBreakCount="1">
    <brk id="26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ФОРМА&lt;/VariantName&gt;&#10;  &lt;VariantLink&gt;25386970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FE6E01-8257-470D-8A50-53715B9FA3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2023-02-22T11:41:27Z</cp:lastPrinted>
  <dcterms:created xsi:type="dcterms:W3CDTF">2022-01-27T12:25:14Z</dcterms:created>
  <dcterms:modified xsi:type="dcterms:W3CDTF">2023-02-22T11:43:27Z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ФОРМА(7).xlsx</vt:lpwstr>
  </property>
  <property fmtid="{D5CDD505-2E9C-101B-9397-08002B2CF9AE}" pid="4" name="Версия клиента">
    <vt:lpwstr>21.1.41.12140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