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ценка" sheetId="1" state="visible" r:id="rId1"/>
  </sheets>
  <calcPr/>
</workbook>
</file>

<file path=xl/sharedStrings.xml><?xml version="1.0" encoding="utf-8"?>
<sst xmlns="http://schemas.openxmlformats.org/spreadsheetml/2006/main" count="23" uniqueCount="23">
  <si>
    <t xml:space="preserve">Прогноз основных характеристик консолидированного бюджета  района на 2024-2026 годы</t>
  </si>
  <si>
    <t>тыс.рублей</t>
  </si>
  <si>
    <t xml:space="preserve">Наименование показателей</t>
  </si>
  <si>
    <t xml:space="preserve">Отчет за 2022 год</t>
  </si>
  <si>
    <t xml:space="preserve">Ожидаемое исполнение за 2023 год</t>
  </si>
  <si>
    <t xml:space="preserve">Прогноз на 2024 год</t>
  </si>
  <si>
    <t xml:space="preserve">Прогноз на 2025 год</t>
  </si>
  <si>
    <t xml:space="preserve">Прогноз на 2026 год</t>
  </si>
  <si>
    <t xml:space="preserve">КОНСОЛИДИРОВАННЫЙ БЮДЖЕТ</t>
  </si>
  <si>
    <t xml:space="preserve">ВСЕГО ДОХОДОВ</t>
  </si>
  <si>
    <t xml:space="preserve">в том числе</t>
  </si>
  <si>
    <t xml:space="preserve">НАЛОГОВЫЕ, НЕНАЛОГОВЫЕ ДОХОДЫ</t>
  </si>
  <si>
    <t xml:space="preserve">БЕЗВОЗМЕЗДНЫЕ ПОСТУПЛЕНИЯ</t>
  </si>
  <si>
    <t xml:space="preserve">в том числе:</t>
  </si>
  <si>
    <t>дотации</t>
  </si>
  <si>
    <t>субсидии</t>
  </si>
  <si>
    <t>субвенции</t>
  </si>
  <si>
    <t xml:space="preserve">иные МБТ</t>
  </si>
  <si>
    <t xml:space="preserve">ВСЕГО РАСХОДОВ</t>
  </si>
  <si>
    <t xml:space="preserve">Дефицит (профицит)</t>
  </si>
  <si>
    <t xml:space="preserve">Внутренние обороты - межбюджетные трансферты между бюджетом муниципального района и бюджетами сельских  поселений (исключаются из доходной и расходной части консолидированного бюджета)</t>
  </si>
  <si>
    <t xml:space="preserve">БЮДЖЕТ МУНИЦИПАЛЬНОГО РАЙОНА (БЮДЖЕТ КИРОВО-ЧЕПЕЦКОГО РАЙОНА)</t>
  </si>
  <si>
    <t xml:space="preserve">СВОД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</si>
</sst>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#,##0.0"/>
    <numFmt numFmtId="161" formatCode="0.0"/>
  </numFmts>
  <fonts count="12">
    <font>
      <sz val="10.000000"/>
      <color theme="1"/>
      <name val="Arial"/>
    </font>
    <font>
      <b/>
      <sz val="10.000000"/>
      <name val="Arial Cyr"/>
    </font>
    <font>
      <b/>
      <sz val="10.000000"/>
      <name val="Arial CYR"/>
    </font>
    <font>
      <sz val="11.000000"/>
      <color theme="0"/>
      <name val="Calibri"/>
      <scheme val="minor"/>
    </font>
    <font>
      <sz val="10.000000"/>
      <name val="Arial"/>
    </font>
    <font>
      <sz val="10.000000"/>
      <name val="Times New Roman"/>
    </font>
    <font>
      <b/>
      <sz val="12.000000"/>
      <name val="Times New Roman"/>
    </font>
    <font>
      <sz val="12.000000"/>
      <name val="Times New Roman"/>
    </font>
    <font>
      <sz val="12.000000"/>
      <color theme="1"/>
      <name val="Times New Roman"/>
    </font>
    <font>
      <sz val="11.000000"/>
      <name val="Times New Roman"/>
    </font>
    <font>
      <i/>
      <sz val="12.000000"/>
      <name val="Times New Roman"/>
    </font>
    <font>
      <sz val="12.000000"/>
      <name val="Cambri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indexed="27"/>
        <bgColor indexed="27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theme="0" tint="0"/>
        <bgColor theme="0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theme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</borders>
  <cellStyleXfs count="5">
    <xf fontId="0" fillId="0" borderId="0" numFmtId="0" applyNumberFormat="1" applyFont="1" applyFill="1" applyBorder="1"/>
    <xf fontId="1" fillId="2" borderId="1" numFmtId="160" applyNumberFormat="1" applyFont="1" applyFill="1" applyBorder="1">
      <alignment horizontal="right" shrinkToFit="1" vertical="top"/>
    </xf>
    <xf fontId="2" fillId="3" borderId="1" numFmtId="4" applyNumberFormat="1" applyFont="1" applyFill="1" applyBorder="1">
      <alignment horizontal="right" shrinkToFit="1" vertical="top"/>
    </xf>
    <xf fontId="3" fillId="4" borderId="0" numFmtId="0" applyNumberFormat="1" applyFont="1" applyFill="1" applyBorder="1"/>
    <xf fontId="4" fillId="0" borderId="0" numFmtId="0" applyNumberFormat="1" applyFont="1" applyFill="1" applyBorder="1"/>
  </cellStyleXfs>
  <cellXfs count="40">
    <xf fontId="0" fillId="0" borderId="0" numFmtId="0" xfId="0"/>
    <xf fontId="5" fillId="0" borderId="0" numFmtId="0" xfId="0" applyFont="1"/>
    <xf fontId="6" fillId="0" borderId="0" numFmtId="0" xfId="0" applyFont="1" applyAlignment="1">
      <alignment horizontal="center"/>
    </xf>
    <xf fontId="5" fillId="0" borderId="0" numFmtId="0" xfId="0" applyFont="1" applyAlignment="1">
      <alignment horizontal="right"/>
    </xf>
    <xf fontId="7" fillId="0" borderId="1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 wrapText="1"/>
    </xf>
    <xf fontId="7" fillId="0" borderId="3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6" fillId="5" borderId="1" numFmtId="0" xfId="0" applyFont="1" applyFill="1" applyBorder="1" applyAlignment="1">
      <alignment horizontal="left" vertical="center" wrapText="1"/>
    </xf>
    <xf fontId="7" fillId="5" borderId="1" numFmtId="160" xfId="0" applyNumberFormat="1" applyFont="1" applyFill="1" applyBorder="1" applyAlignment="1">
      <alignment horizontal="right" vertical="center" wrapText="1"/>
    </xf>
    <xf fontId="0" fillId="0" borderId="0" numFmtId="160" xfId="0" applyNumberFormat="1"/>
    <xf fontId="7" fillId="5" borderId="1" numFmtId="0" xfId="0" applyFont="1" applyFill="1" applyBorder="1" applyAlignment="1">
      <alignment horizontal="left" vertical="center" wrapText="1"/>
    </xf>
    <xf fontId="7" fillId="5" borderId="1" numFmtId="0" xfId="0" applyFont="1" applyFill="1" applyBorder="1" applyAlignment="1">
      <alignment horizontal="center" vertical="center" wrapText="1"/>
    </xf>
    <xf fontId="7" fillId="5" borderId="1" numFmtId="0" xfId="0" applyFont="1" applyFill="1" applyBorder="1" applyAlignment="1">
      <alignment horizontal="left" wrapText="1"/>
    </xf>
    <xf fontId="8" fillId="5" borderId="0" numFmtId="160" xfId="0" applyNumberFormat="1" applyFont="1" applyFill="1"/>
    <xf fontId="7" fillId="5" borderId="1" numFmtId="160" xfId="0" applyNumberFormat="1" applyFont="1" applyFill="1" applyBorder="1" applyAlignment="1">
      <alignment wrapText="1"/>
    </xf>
    <xf fontId="7" fillId="5" borderId="1" numFmtId="0" xfId="0" applyFont="1" applyFill="1" applyBorder="1"/>
    <xf fontId="8" fillId="5" borderId="5" numFmtId="160" xfId="0" applyNumberFormat="1" applyFont="1" applyFill="1" applyBorder="1"/>
    <xf fontId="6" fillId="5" borderId="1" numFmtId="0" xfId="0" applyFont="1" applyFill="1" applyBorder="1"/>
    <xf fontId="6" fillId="5" borderId="6" numFmtId="0" xfId="0" applyFont="1" applyFill="1" applyBorder="1" applyAlignment="1">
      <alignment wrapText="1"/>
    </xf>
    <xf fontId="6" fillId="5" borderId="6" numFmtId="160" xfId="3" applyNumberFormat="1" applyFont="1" applyFill="1" applyBorder="1" applyAlignment="1" applyProtection="1">
      <alignment shrinkToFit="1"/>
    </xf>
    <xf fontId="9" fillId="0" borderId="0" numFmtId="49" xfId="0" applyNumberFormat="1" applyFont="1" applyAlignment="1">
      <alignment horizontal="center" vertical="center" wrapText="1"/>
    </xf>
    <xf fontId="9" fillId="0" borderId="0" numFmtId="0" xfId="0" applyFont="1" applyAlignment="1">
      <alignment horizontal="center" vertical="center" wrapText="1"/>
    </xf>
    <xf fontId="10" fillId="5" borderId="1" numFmtId="0" xfId="0" applyFont="1" applyFill="1" applyBorder="1" applyAlignment="1">
      <alignment wrapText="1"/>
    </xf>
    <xf fontId="7" fillId="5" borderId="1" numFmtId="160" xfId="2" applyNumberFormat="1" applyFont="1" applyFill="1" applyBorder="1" applyAlignment="1" applyProtection="1">
      <alignment shrinkToFit="1"/>
    </xf>
    <xf fontId="7" fillId="5" borderId="1" numFmtId="160" xfId="3" applyNumberFormat="1" applyFont="1" applyFill="1" applyBorder="1" applyAlignment="1" applyProtection="1">
      <alignment shrinkToFit="1"/>
    </xf>
    <xf fontId="6" fillId="5" borderId="7" numFmtId="0" xfId="0" applyFont="1" applyFill="1" applyBorder="1" applyAlignment="1">
      <alignment horizontal="center" wrapText="1"/>
    </xf>
    <xf fontId="7" fillId="5" borderId="0" numFmtId="0" xfId="0" applyFont="1" applyFill="1" applyAlignment="1">
      <alignment horizontal="center" wrapText="1"/>
    </xf>
    <xf fontId="7" fillId="5" borderId="8" numFmtId="0" xfId="0" applyFont="1" applyFill="1" applyBorder="1" applyAlignment="1">
      <alignment horizontal="center" wrapText="1"/>
    </xf>
    <xf fontId="9" fillId="0" borderId="0" numFmtId="161" xfId="0" applyNumberFormat="1" applyFont="1" applyAlignment="1">
      <alignment horizontal="center" vertical="center" wrapText="1"/>
    </xf>
    <xf fontId="6" fillId="5" borderId="1" numFmtId="160" xfId="0" applyNumberFormat="1" applyFont="1" applyFill="1" applyBorder="1" applyAlignment="1">
      <alignment wrapText="1"/>
    </xf>
    <xf fontId="6" fillId="5" borderId="1" numFmtId="160" xfId="2" applyNumberFormat="1" applyFont="1" applyFill="1" applyBorder="1" applyAlignment="1" applyProtection="1">
      <alignment shrinkToFit="1"/>
    </xf>
    <xf fontId="6" fillId="5" borderId="1" numFmtId="160" xfId="3" applyNumberFormat="1" applyFont="1" applyFill="1" applyBorder="1" applyAlignment="1" applyProtection="1">
      <alignment shrinkToFit="1"/>
    </xf>
    <xf fontId="6" fillId="5" borderId="1" numFmtId="0" xfId="0" applyFont="1" applyFill="1" applyBorder="1" applyAlignment="1">
      <alignment wrapText="1"/>
    </xf>
    <xf fontId="7" fillId="6" borderId="1" numFmtId="160" xfId="3" applyNumberFormat="1" applyFont="1" applyFill="1" applyBorder="1" applyAlignment="1" applyProtection="1">
      <alignment shrinkToFit="1"/>
    </xf>
    <xf fontId="11" fillId="0" borderId="0" numFmtId="160" xfId="2" applyNumberFormat="1" applyFont="1" applyAlignment="1" applyProtection="1">
      <alignment shrinkToFit="1"/>
    </xf>
    <xf fontId="6" fillId="0" borderId="1" numFmtId="0" xfId="0" applyFont="1" applyBorder="1" applyAlignment="1">
      <alignment wrapText="1"/>
    </xf>
    <xf fontId="6" fillId="0" borderId="1" numFmtId="160" xfId="0" applyNumberFormat="1" applyFont="1" applyBorder="1" applyAlignment="1">
      <alignment wrapText="1"/>
    </xf>
    <xf fontId="5" fillId="0" borderId="9" numFmtId="0" xfId="0" applyFont="1" applyBorder="1"/>
    <xf fontId="5" fillId="0" borderId="0" numFmtId="160" xfId="0" applyNumberFormat="1" applyFont="1"/>
  </cellXfs>
  <cellStyles count="5">
    <cellStyle name="st26" xfId="1"/>
    <cellStyle name="xl63" xfId="2"/>
    <cellStyle name="Акцент1" xfId="3" builtinId="29"/>
    <cellStyle name="Обычный" xfId="0" builtinId="0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topLeftCell="A21" zoomScale="107" workbookViewId="0">
      <selection activeCell="H33" activeCellId="0" sqref="H33"/>
    </sheetView>
  </sheetViews>
  <sheetFormatPr defaultRowHeight="13.199999999999999" customHeight="1"/>
  <cols>
    <col customWidth="1" min="1" max="1" style="1" width="38.21875"/>
    <col customWidth="1" min="2" max="2" style="1" width="14.109375"/>
    <col customWidth="1" min="3" max="3" style="1" width="14"/>
    <col customWidth="1" min="4" max="4" style="1" width="13"/>
    <col customWidth="1" min="5" max="5" style="1" width="12.5546875"/>
    <col customWidth="1" min="6" max="6" style="1" width="13.5546875"/>
    <col bestFit="1" customWidth="1" min="8" max="8" width="9.6640625"/>
  </cols>
  <sheetData>
    <row r="1" ht="4.5" customHeight="1"/>
    <row r="2" ht="15">
      <c r="A2" s="2" t="s">
        <v>0</v>
      </c>
      <c r="B2" s="2"/>
      <c r="C2" s="2"/>
      <c r="D2" s="2"/>
      <c r="E2" s="2"/>
      <c r="F2" s="2"/>
    </row>
    <row r="3" ht="24.75" customHeight="1">
      <c r="E3" s="3"/>
      <c r="F3" s="3" t="s">
        <v>1</v>
      </c>
    </row>
    <row r="4" ht="54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ht="26.25" customHeight="1">
      <c r="A5" s="5" t="s">
        <v>8</v>
      </c>
      <c r="B5" s="6"/>
      <c r="C5" s="6"/>
      <c r="D5" s="6"/>
      <c r="E5" s="6"/>
      <c r="F5" s="7"/>
    </row>
    <row r="6" ht="19.5" customHeight="1">
      <c r="A6" s="8" t="s">
        <v>9</v>
      </c>
      <c r="B6" s="9">
        <f>B19+B31</f>
        <v>757222.94800000009</v>
      </c>
      <c r="C6" s="9">
        <f>C8+C9</f>
        <v>864232.20000000007</v>
      </c>
      <c r="D6" s="9">
        <f>D8+D9</f>
        <v>825871.90000000002</v>
      </c>
      <c r="E6" s="9">
        <f>E8+E9</f>
        <v>778918.19999999995</v>
      </c>
      <c r="F6" s="9">
        <f>F8+F9</f>
        <v>787471.19999999995</v>
      </c>
      <c r="H6" s="10"/>
      <c r="I6" s="10"/>
      <c r="J6" s="10"/>
    </row>
    <row r="7" ht="19.5" customHeight="1">
      <c r="A7" s="11" t="s">
        <v>10</v>
      </c>
      <c r="B7" s="12"/>
      <c r="C7" s="12"/>
      <c r="D7" s="12"/>
      <c r="E7" s="12"/>
      <c r="F7" s="12"/>
      <c r="H7" s="10"/>
      <c r="I7" s="10"/>
      <c r="J7" s="10"/>
    </row>
    <row r="8" ht="30.600000000000001" customHeight="1">
      <c r="A8" s="13" t="s">
        <v>11</v>
      </c>
      <c r="B8" s="14">
        <v>275824.29999999999</v>
      </c>
      <c r="C8" s="15">
        <f t="shared" ref="C8:F16" si="0">C21+C33</f>
        <v>286956.40000000002</v>
      </c>
      <c r="D8" s="15">
        <f>D21+D33</f>
        <v>292836</v>
      </c>
      <c r="E8" s="15">
        <f>E21+E33</f>
        <v>304116.40000000002</v>
      </c>
      <c r="F8" s="15">
        <f>F21+F33</f>
        <v>317661.90000000002</v>
      </c>
      <c r="H8" s="10"/>
      <c r="I8" s="10"/>
      <c r="J8" s="10"/>
    </row>
    <row r="9" ht="18" customHeight="1">
      <c r="A9" s="16" t="s">
        <v>12</v>
      </c>
      <c r="B9" s="17">
        <v>438927.15700000001</v>
      </c>
      <c r="C9" s="15">
        <f t="shared" si="0"/>
        <v>577275.80000000005</v>
      </c>
      <c r="D9" s="15">
        <f t="shared" si="0"/>
        <v>533035.90000000002</v>
      </c>
      <c r="E9" s="15">
        <f t="shared" si="0"/>
        <v>474801.79999999999</v>
      </c>
      <c r="F9" s="15">
        <f t="shared" si="0"/>
        <v>469809.29999999999</v>
      </c>
      <c r="H9" s="10"/>
      <c r="I9" s="10"/>
      <c r="J9" s="10"/>
    </row>
    <row r="10" ht="18" customHeight="1">
      <c r="A10" s="16" t="s">
        <v>13</v>
      </c>
      <c r="B10" s="15"/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H10" s="10"/>
      <c r="I10" s="10"/>
      <c r="J10" s="10"/>
    </row>
    <row r="11" ht="18" customHeight="1">
      <c r="A11" s="16" t="s">
        <v>14</v>
      </c>
      <c r="B11" s="15">
        <f>B24</f>
        <v>49589</v>
      </c>
      <c r="C11" s="15">
        <f t="shared" si="0"/>
        <v>65525.699999999997</v>
      </c>
      <c r="D11" s="15">
        <f t="shared" si="0"/>
        <v>70144</v>
      </c>
      <c r="E11" s="15">
        <f t="shared" si="0"/>
        <v>57272</v>
      </c>
      <c r="F11" s="15">
        <f t="shared" si="0"/>
        <v>60124</v>
      </c>
    </row>
    <row r="12" ht="18" customHeight="1">
      <c r="A12" s="16" t="s">
        <v>15</v>
      </c>
      <c r="B12" s="15">
        <v>167426.60000000001</v>
      </c>
      <c r="C12" s="15">
        <f t="shared" si="0"/>
        <v>238497.80000000002</v>
      </c>
      <c r="D12" s="15">
        <f t="shared" si="0"/>
        <v>199795.79999999999</v>
      </c>
      <c r="E12" s="15">
        <f t="shared" si="0"/>
        <v>147375.39999999999</v>
      </c>
      <c r="F12" s="15">
        <f t="shared" si="0"/>
        <v>140760.39999999999</v>
      </c>
      <c r="H12" s="10"/>
    </row>
    <row r="13" ht="18" customHeight="1">
      <c r="A13" s="16" t="s">
        <v>16</v>
      </c>
      <c r="B13" s="15">
        <f t="shared" ref="B13:B15" si="1">B26+B38</f>
        <v>200481</v>
      </c>
      <c r="C13" s="15">
        <f t="shared" si="0"/>
        <v>219263</v>
      </c>
      <c r="D13" s="15">
        <f t="shared" si="0"/>
        <v>224688.60000000001</v>
      </c>
      <c r="E13" s="15">
        <f t="shared" si="0"/>
        <v>233374.39999999999</v>
      </c>
      <c r="F13" s="15">
        <f t="shared" si="0"/>
        <v>231236.70000000001</v>
      </c>
    </row>
    <row r="14" ht="18" customHeight="1">
      <c r="A14" s="16" t="s">
        <v>17</v>
      </c>
      <c r="B14" s="15">
        <v>17740.700000000001</v>
      </c>
      <c r="C14" s="15">
        <f t="shared" si="0"/>
        <v>51380.300000000003</v>
      </c>
      <c r="D14" s="15">
        <f t="shared" si="0"/>
        <v>37957.599999999999</v>
      </c>
      <c r="E14" s="15">
        <f t="shared" si="0"/>
        <v>35180</v>
      </c>
      <c r="F14" s="15">
        <f t="shared" si="0"/>
        <v>36088.199999999997</v>
      </c>
    </row>
    <row r="15" ht="18" customHeight="1">
      <c r="A15" s="18" t="s">
        <v>18</v>
      </c>
      <c r="B15" s="15">
        <f t="shared" si="1"/>
        <v>742733.5</v>
      </c>
      <c r="C15" s="15">
        <f t="shared" si="0"/>
        <v>907303.69999999995</v>
      </c>
      <c r="D15" s="15">
        <f>D28+D40</f>
        <v>832763.30000000005</v>
      </c>
      <c r="E15" s="15">
        <f t="shared" si="0"/>
        <v>778908.30000000005</v>
      </c>
      <c r="F15" s="15">
        <f t="shared" si="0"/>
        <v>787461.30000000005</v>
      </c>
    </row>
    <row r="16" ht="18" customHeight="1">
      <c r="A16" s="19" t="s">
        <v>19</v>
      </c>
      <c r="B16" s="20">
        <f>B6-B15</f>
        <v>14489.448000000091</v>
      </c>
      <c r="C16" s="20">
        <f t="shared" si="0"/>
        <v>-43071.5</v>
      </c>
      <c r="D16" s="20">
        <f>D6-D15</f>
        <v>-6891.4000000000233</v>
      </c>
      <c r="E16" s="20">
        <f>E6-E15</f>
        <v>9.8999999999068677</v>
      </c>
      <c r="F16" s="20">
        <f>F6-F15</f>
        <v>9.8999999999068677</v>
      </c>
      <c r="I16" s="21"/>
      <c r="J16" s="21"/>
      <c r="K16" s="21"/>
      <c r="L16" s="21"/>
      <c r="M16" s="22"/>
    </row>
    <row r="17" ht="102.59999999999999" customHeight="1">
      <c r="A17" s="23" t="s">
        <v>20</v>
      </c>
      <c r="B17" s="15">
        <v>42471.478000000003</v>
      </c>
      <c r="C17" s="24">
        <v>46012.167000000001</v>
      </c>
      <c r="D17" s="25">
        <v>42578.5</v>
      </c>
      <c r="E17" s="24">
        <v>40209.900000000001</v>
      </c>
      <c r="F17" s="24">
        <v>40275.5</v>
      </c>
      <c r="H17" s="10"/>
      <c r="I17" s="21"/>
      <c r="J17" s="21"/>
      <c r="K17" s="21"/>
      <c r="L17" s="21"/>
      <c r="M17" s="22"/>
    </row>
    <row r="18" ht="32.25" customHeight="1">
      <c r="A18" s="26" t="s">
        <v>21</v>
      </c>
      <c r="B18" s="27"/>
      <c r="C18" s="27"/>
      <c r="D18" s="27"/>
      <c r="E18" s="27"/>
      <c r="F18" s="28"/>
      <c r="I18" s="21"/>
      <c r="J18" s="21"/>
      <c r="K18" s="21"/>
      <c r="L18" s="21"/>
      <c r="M18" s="22"/>
    </row>
    <row r="19" ht="19.5" customHeight="1">
      <c r="A19" s="8" t="s">
        <v>9</v>
      </c>
      <c r="B19" s="15">
        <v>616040.11600000004</v>
      </c>
      <c r="C19" s="15">
        <f>C21+C22</f>
        <v>718112</v>
      </c>
      <c r="D19" s="15">
        <f>D21+D22</f>
        <v>695670.89999999991</v>
      </c>
      <c r="E19" s="15">
        <f>E21+E22</f>
        <v>648756.90000000002</v>
      </c>
      <c r="F19" s="15">
        <f>F21+F22</f>
        <v>653439.40000000002</v>
      </c>
      <c r="I19" s="21"/>
      <c r="J19" s="21"/>
      <c r="K19" s="21"/>
      <c r="L19" s="21"/>
      <c r="M19" s="22"/>
    </row>
    <row r="20" ht="18" customHeight="1">
      <c r="A20" s="11" t="s">
        <v>10</v>
      </c>
      <c r="B20" s="15"/>
      <c r="C20" s="24"/>
      <c r="D20" s="25"/>
      <c r="E20" s="24"/>
      <c r="F20" s="24"/>
      <c r="I20" s="21"/>
      <c r="J20" s="21"/>
      <c r="K20" s="21"/>
      <c r="L20" s="21"/>
      <c r="M20" s="22"/>
    </row>
    <row r="21" ht="36" customHeight="1">
      <c r="A21" s="13" t="s">
        <v>11</v>
      </c>
      <c r="B21" s="15">
        <v>202602.592</v>
      </c>
      <c r="C21" s="24">
        <v>209853</v>
      </c>
      <c r="D21" s="25">
        <v>208948.29999999999</v>
      </c>
      <c r="E21" s="24">
        <v>217992.70000000001</v>
      </c>
      <c r="F21" s="24">
        <v>228688.89999999999</v>
      </c>
      <c r="H21" s="10"/>
      <c r="I21" s="21"/>
      <c r="J21" s="21"/>
      <c r="K21" s="21"/>
      <c r="L21" s="21"/>
      <c r="M21" s="29"/>
    </row>
    <row r="22" ht="36" customHeight="1">
      <c r="A22" s="16" t="s">
        <v>12</v>
      </c>
      <c r="B22" s="24">
        <v>413437.52399999998</v>
      </c>
      <c r="C22" s="24">
        <v>508259</v>
      </c>
      <c r="D22" s="24">
        <v>486722.59999999998</v>
      </c>
      <c r="E22" s="24">
        <v>430764.20000000001</v>
      </c>
      <c r="F22" s="24">
        <v>424750.5</v>
      </c>
      <c r="I22" s="21"/>
      <c r="J22" s="21"/>
      <c r="K22" s="21"/>
      <c r="L22" s="21"/>
      <c r="M22" s="29"/>
    </row>
    <row r="23" ht="18" customHeight="1">
      <c r="A23" s="16" t="s">
        <v>13</v>
      </c>
      <c r="B23" s="15"/>
      <c r="C23" s="24"/>
      <c r="D23" s="25"/>
      <c r="E23" s="24"/>
      <c r="F23" s="24"/>
      <c r="I23" s="21"/>
      <c r="J23" s="21"/>
      <c r="K23" s="21"/>
      <c r="L23" s="21"/>
      <c r="M23" s="22"/>
    </row>
    <row r="24" ht="18" customHeight="1">
      <c r="A24" s="16" t="s">
        <v>14</v>
      </c>
      <c r="B24" s="15">
        <v>49589</v>
      </c>
      <c r="C24" s="24">
        <v>59962.699999999997</v>
      </c>
      <c r="D24" s="25">
        <v>64673</v>
      </c>
      <c r="E24" s="24">
        <v>51702</v>
      </c>
      <c r="F24" s="24">
        <v>54441</v>
      </c>
      <c r="I24" s="21"/>
      <c r="J24" s="21"/>
      <c r="K24" s="21"/>
      <c r="L24" s="21"/>
      <c r="M24" s="22"/>
    </row>
    <row r="25" ht="18" customHeight="1">
      <c r="A25" s="16" t="s">
        <v>15</v>
      </c>
      <c r="B25" s="15">
        <v>147236.079</v>
      </c>
      <c r="C25" s="24">
        <v>208292.70000000001</v>
      </c>
      <c r="D25" s="25">
        <v>188258.89999999999</v>
      </c>
      <c r="E25" s="24">
        <v>135838.5</v>
      </c>
      <c r="F25" s="24">
        <v>129223.5</v>
      </c>
      <c r="I25" s="21"/>
      <c r="J25" s="21"/>
      <c r="K25" s="21"/>
      <c r="L25" s="21"/>
      <c r="M25" s="22"/>
    </row>
    <row r="26" ht="18" customHeight="1">
      <c r="A26" s="16" t="s">
        <v>16</v>
      </c>
      <c r="B26" s="15">
        <v>198377.39999999999</v>
      </c>
      <c r="C26" s="24">
        <v>216796.39999999999</v>
      </c>
      <c r="D26" s="25">
        <v>222108.39999999999</v>
      </c>
      <c r="E26" s="24">
        <v>230701.29999999999</v>
      </c>
      <c r="F26" s="24">
        <v>228563.60000000001</v>
      </c>
      <c r="I26" s="21"/>
      <c r="J26" s="21"/>
      <c r="K26" s="21"/>
      <c r="L26" s="21"/>
      <c r="M26" s="22"/>
    </row>
    <row r="27" ht="18" customHeight="1">
      <c r="A27" s="16" t="s">
        <v>17</v>
      </c>
      <c r="B27" s="15">
        <v>17671.400000000001</v>
      </c>
      <c r="C27" s="24">
        <v>21911.799999999999</v>
      </c>
      <c r="D27" s="25">
        <v>11232.4</v>
      </c>
      <c r="E27" s="24">
        <v>10922.4</v>
      </c>
      <c r="F27" s="24">
        <v>10922.4</v>
      </c>
      <c r="I27" s="21"/>
      <c r="J27" s="21"/>
      <c r="K27" s="21"/>
      <c r="L27" s="21"/>
      <c r="M27" s="22"/>
    </row>
    <row r="28" ht="21" customHeight="1">
      <c r="A28" s="18" t="s">
        <v>18</v>
      </c>
      <c r="B28" s="30">
        <v>606861</v>
      </c>
      <c r="C28" s="31">
        <v>741292.40000000002</v>
      </c>
      <c r="D28" s="32">
        <v>702562.30000000005</v>
      </c>
      <c r="E28" s="31">
        <v>648747</v>
      </c>
      <c r="F28" s="31">
        <v>653429.5</v>
      </c>
      <c r="I28" s="21"/>
      <c r="J28" s="21"/>
      <c r="K28" s="21"/>
      <c r="L28" s="21"/>
      <c r="M28" s="29"/>
    </row>
    <row r="29" ht="18" customHeight="1">
      <c r="A29" s="33" t="s">
        <v>19</v>
      </c>
      <c r="B29" s="30">
        <f>B19-B28</f>
        <v>9179.1160000000382</v>
      </c>
      <c r="C29" s="30">
        <f>C19-C28</f>
        <v>-23180.400000000023</v>
      </c>
      <c r="D29" s="30">
        <f>D19-D28</f>
        <v>-6891.4000000001397</v>
      </c>
      <c r="E29" s="30">
        <f>E19-E28</f>
        <v>9.9000000000232831</v>
      </c>
      <c r="F29" s="30">
        <f>F19-F28</f>
        <v>9.9000000000232831</v>
      </c>
      <c r="G29" s="10"/>
    </row>
    <row r="30" ht="26.25" customHeight="1">
      <c r="A30" s="26" t="s">
        <v>22</v>
      </c>
      <c r="B30" s="27"/>
      <c r="C30" s="27"/>
      <c r="D30" s="27"/>
      <c r="E30" s="27"/>
      <c r="F30" s="28"/>
    </row>
    <row r="31" ht="15">
      <c r="A31" s="8" t="s">
        <v>9</v>
      </c>
      <c r="B31" s="25">
        <v>141182.83199999999</v>
      </c>
      <c r="C31" s="25">
        <f>C33+C34</f>
        <v>146120.20000000001</v>
      </c>
      <c r="D31" s="25">
        <f>D33+D34</f>
        <v>130201</v>
      </c>
      <c r="E31" s="25">
        <f>E33+E34</f>
        <v>130161.29999999999</v>
      </c>
      <c r="F31" s="25">
        <f>F33+F34</f>
        <v>134031.79999999999</v>
      </c>
    </row>
    <row r="32" ht="15">
      <c r="A32" s="11" t="s">
        <v>10</v>
      </c>
      <c r="B32" s="15"/>
      <c r="C32" s="24"/>
      <c r="D32" s="25"/>
      <c r="E32" s="24"/>
      <c r="F32" s="24"/>
      <c r="I32" s="10"/>
      <c r="J32" s="10"/>
    </row>
    <row r="33" ht="31.199999999999999" customHeight="1">
      <c r="A33" s="13" t="s">
        <v>11</v>
      </c>
      <c r="B33" s="15">
        <v>73222.899999999994</v>
      </c>
      <c r="C33" s="24">
        <v>77103.399999999994</v>
      </c>
      <c r="D33" s="25">
        <v>83887.699999999997</v>
      </c>
      <c r="E33" s="24">
        <v>86123.699999999997</v>
      </c>
      <c r="F33" s="24">
        <v>88973</v>
      </c>
    </row>
    <row r="34" ht="15">
      <c r="A34" s="16" t="s">
        <v>12</v>
      </c>
      <c r="B34" s="25">
        <v>67959.899999999994</v>
      </c>
      <c r="C34" s="25">
        <v>69016.800000000003</v>
      </c>
      <c r="D34" s="34">
        <f>D36+D37+D38+D39</f>
        <v>46313.300000000003</v>
      </c>
      <c r="E34" s="34">
        <f>E36+E37+E38+E39</f>
        <v>44037.599999999999</v>
      </c>
      <c r="F34" s="34">
        <f>F36+F37+F38+F39</f>
        <v>45058.800000000003</v>
      </c>
    </row>
    <row r="35" ht="15">
      <c r="A35" s="16" t="s">
        <v>13</v>
      </c>
      <c r="B35" s="15"/>
      <c r="C35" s="24"/>
      <c r="D35" s="25"/>
      <c r="E35" s="24"/>
      <c r="F35" s="24"/>
    </row>
    <row r="36" ht="15">
      <c r="A36" s="16" t="s">
        <v>14</v>
      </c>
      <c r="B36" s="15">
        <v>5376</v>
      </c>
      <c r="C36" s="24">
        <v>5563</v>
      </c>
      <c r="D36" s="25">
        <v>5471</v>
      </c>
      <c r="E36" s="24">
        <v>5570</v>
      </c>
      <c r="F36" s="24">
        <v>5683</v>
      </c>
    </row>
    <row r="37" ht="15.75">
      <c r="A37" s="16" t="s">
        <v>15</v>
      </c>
      <c r="B37" s="15">
        <v>28540.700000000001</v>
      </c>
      <c r="C37" s="24">
        <v>30205.099999999999</v>
      </c>
      <c r="D37" s="25">
        <f>9426.7+955.6+49.8+963.2+141.6</f>
        <v>11536.900000000001</v>
      </c>
      <c r="E37" s="24">
        <f>9426.7+955.6+49.8+963.2+141.6</f>
        <v>11536.900000000001</v>
      </c>
      <c r="F37" s="24">
        <f>9426.7+955.6+49.8+963.2+141.6</f>
        <v>11536.900000000001</v>
      </c>
      <c r="G37" s="35"/>
    </row>
    <row r="38" ht="15">
      <c r="A38" s="16" t="s">
        <v>16</v>
      </c>
      <c r="B38" s="15">
        <v>2103.5999999999999</v>
      </c>
      <c r="C38" s="24">
        <v>2466.5999999999999</v>
      </c>
      <c r="D38" s="25">
        <v>2580.1999999999998</v>
      </c>
      <c r="E38" s="24">
        <v>2673.0999999999999</v>
      </c>
      <c r="F38" s="24">
        <v>2673.0999999999999</v>
      </c>
      <c r="K38" s="10"/>
    </row>
    <row r="39" ht="15">
      <c r="A39" s="16" t="s">
        <v>17</v>
      </c>
      <c r="B39" s="15">
        <v>28813.400000000001</v>
      </c>
      <c r="C39" s="24">
        <v>29468.5</v>
      </c>
      <c r="D39" s="25">
        <v>26725.200000000001</v>
      </c>
      <c r="E39" s="24">
        <v>24257.599999999999</v>
      </c>
      <c r="F39" s="24">
        <v>25165.799999999999</v>
      </c>
    </row>
    <row r="40" ht="15">
      <c r="A40" s="18" t="s">
        <v>18</v>
      </c>
      <c r="B40" s="32">
        <v>135872.5</v>
      </c>
      <c r="C40" s="32">
        <v>166011.29999999999</v>
      </c>
      <c r="D40" s="32">
        <f>D31</f>
        <v>130201</v>
      </c>
      <c r="E40" s="32">
        <f t="shared" ref="E40:F40" si="2">E31</f>
        <v>130161.29999999999</v>
      </c>
      <c r="F40" s="32">
        <f t="shared" si="2"/>
        <v>134031.79999999999</v>
      </c>
    </row>
    <row r="41" ht="15">
      <c r="A41" s="36" t="s">
        <v>19</v>
      </c>
      <c r="B41" s="37">
        <f>B31-B40</f>
        <v>5310.3319999999949</v>
      </c>
      <c r="C41" s="37">
        <f>C31-C40</f>
        <v>-19891.099999999977</v>
      </c>
      <c r="D41" s="37">
        <f>D31-D40</f>
        <v>0</v>
      </c>
      <c r="E41" s="37">
        <f>E31-E40</f>
        <v>0</v>
      </c>
      <c r="F41" s="37">
        <f>F31-F40</f>
        <v>0</v>
      </c>
    </row>
    <row r="43">
      <c r="C43" s="38"/>
    </row>
    <row r="49">
      <c r="D49" s="39"/>
    </row>
  </sheetData>
  <mergeCells count="4">
    <mergeCell ref="A2:F2"/>
    <mergeCell ref="A5:F5"/>
    <mergeCell ref="A18:F18"/>
    <mergeCell ref="A30:F30"/>
  </mergeCells>
  <printOptions headings="0" gridLines="0"/>
  <pageMargins left="0.9842519999999999" right="0.59055100000000005" top="0.9842519999999999" bottom="0.39370099999999991" header="0.51181100000000002" footer="0.51181100000000002"/>
  <pageSetup paperSize="9" scale="8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Company>РФО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Сюткина И.Н.</dc:creator>
  <cp:revision>9</cp:revision>
  <dcterms:created xsi:type="dcterms:W3CDTF">2013-10-29T14:03:00Z</dcterms:created>
  <dcterms:modified xsi:type="dcterms:W3CDTF">2023-11-15T12:31:45Z</dcterms:modified>
  <cp:version>786432</cp:version>
</cp:coreProperties>
</file>